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hn\Documents\Barling Finance Information\Budgets\2019-2020\"/>
    </mc:Choice>
  </mc:AlternateContent>
  <bookViews>
    <workbookView xWindow="0" yWindow="0" windowWidth="11490" windowHeight="4635"/>
  </bookViews>
  <sheets>
    <sheet name="Sheet1" sheetId="1" r:id="rId1"/>
  </sheets>
  <definedNames>
    <definedName name="_xlnm.Print_Area" localSheetId="0">Sheet1!$A$133:$L$162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5" i="1" l="1"/>
  <c r="K125" i="1"/>
  <c r="I93" i="1" l="1"/>
  <c r="I109" i="1" l="1"/>
  <c r="I78" i="1"/>
  <c r="G151" i="1"/>
  <c r="E151" i="1"/>
  <c r="I99" i="1"/>
  <c r="I67" i="1"/>
  <c r="I112" i="1"/>
  <c r="I115" i="1"/>
  <c r="I91" i="1"/>
  <c r="G125" i="1" l="1"/>
  <c r="I81" i="1" l="1"/>
  <c r="I43" i="1"/>
  <c r="I45" i="1"/>
  <c r="I118" i="1" l="1"/>
  <c r="I107" i="1"/>
  <c r="I110" i="1"/>
  <c r="I113" i="1"/>
  <c r="I114" i="1"/>
  <c r="I108" i="1"/>
  <c r="I117" i="1"/>
  <c r="I111" i="1"/>
  <c r="I119" i="1"/>
  <c r="I116" i="1"/>
  <c r="I121" i="1"/>
  <c r="I90" i="1"/>
  <c r="I98" i="1"/>
  <c r="I92" i="1"/>
  <c r="I100" i="1"/>
  <c r="I97" i="1"/>
  <c r="I95" i="1"/>
  <c r="I102" i="1"/>
  <c r="I94" i="1"/>
  <c r="I103" i="1"/>
  <c r="I104" i="1"/>
  <c r="I101" i="1"/>
  <c r="I88" i="1"/>
  <c r="I85" i="1"/>
  <c r="I87" i="1"/>
  <c r="I86" i="1"/>
  <c r="I83" i="1"/>
  <c r="I76" i="1"/>
  <c r="I77" i="1"/>
  <c r="I74" i="1"/>
  <c r="I73" i="1"/>
  <c r="I71" i="1"/>
  <c r="I72" i="1"/>
  <c r="I63" i="1"/>
  <c r="I62" i="1"/>
  <c r="I40" i="1"/>
  <c r="I54" i="1"/>
  <c r="I58" i="1"/>
  <c r="I49" i="1"/>
  <c r="I42" i="1"/>
  <c r="I68" i="1"/>
  <c r="I64" i="1"/>
  <c r="I46" i="1"/>
  <c r="I48" i="1"/>
  <c r="I41" i="1"/>
  <c r="I69" i="1"/>
  <c r="I60" i="1"/>
  <c r="I39" i="1"/>
  <c r="I47" i="1"/>
  <c r="I96" i="1"/>
  <c r="I52" i="1"/>
  <c r="I51" i="1"/>
  <c r="I55" i="1"/>
  <c r="I61" i="1"/>
  <c r="I66" i="1"/>
  <c r="I57" i="1"/>
  <c r="I59" i="1"/>
  <c r="I65" i="1"/>
  <c r="I50" i="1"/>
  <c r="I53" i="1"/>
  <c r="I44" i="1"/>
  <c r="F125" i="1" l="1"/>
  <c r="I125" i="1" l="1"/>
  <c r="E125" i="1" l="1"/>
  <c r="I157" i="1" l="1"/>
  <c r="H125" i="1"/>
  <c r="I143" i="1" s="1"/>
  <c r="I145" i="1" s="1"/>
  <c r="I153" i="1" l="1"/>
  <c r="I158" i="1" s="1"/>
</calcChain>
</file>

<file path=xl/sharedStrings.xml><?xml version="1.0" encoding="utf-8"?>
<sst xmlns="http://schemas.openxmlformats.org/spreadsheetml/2006/main" count="157" uniqueCount="147">
  <si>
    <t>Barling Magna Parish Council</t>
  </si>
  <si>
    <t>£</t>
  </si>
  <si>
    <t>Subscriptions</t>
  </si>
  <si>
    <t>Bank Charges</t>
  </si>
  <si>
    <t>Actual</t>
  </si>
  <si>
    <t>Total</t>
  </si>
  <si>
    <t>Newsletter</t>
  </si>
  <si>
    <t>Postage</t>
  </si>
  <si>
    <t>PA System</t>
  </si>
  <si>
    <t>Web Support</t>
  </si>
  <si>
    <t>Internal Audit</t>
  </si>
  <si>
    <t>Christmas Hampers</t>
  </si>
  <si>
    <t>External Auditor</t>
  </si>
  <si>
    <t>Reference Books</t>
  </si>
  <si>
    <t>Training</t>
  </si>
  <si>
    <t>Citizen of the Year</t>
  </si>
  <si>
    <t>Playspace - Annual Inspection</t>
  </si>
  <si>
    <t>Lighting - Power</t>
  </si>
  <si>
    <t>Lighting - Repairs</t>
  </si>
  <si>
    <t>Wildlife Reserve - Bins</t>
  </si>
  <si>
    <t>Wildlife Reserve - Petrol/Diesel</t>
  </si>
  <si>
    <t>Wildlife Reserve - Servicing</t>
  </si>
  <si>
    <t>Data Protection</t>
  </si>
  <si>
    <t>Wildlife Reserve - Legal Costs</t>
  </si>
  <si>
    <t>Accounting Software Licence</t>
  </si>
  <si>
    <t>Hall Rental</t>
  </si>
  <si>
    <t>Wildlife Reserve - Fencing</t>
  </si>
  <si>
    <t>Notice Boards</t>
  </si>
  <si>
    <t>Memorial Bench</t>
  </si>
  <si>
    <t>Councillor Allowances</t>
  </si>
  <si>
    <t>2016/2017</t>
  </si>
  <si>
    <t>2017/2018</t>
  </si>
  <si>
    <t>HMRC Penalty</t>
  </si>
  <si>
    <t>Wildlife Reserve - Teddy Bear's Picnic</t>
  </si>
  <si>
    <t>*</t>
  </si>
  <si>
    <t>LCTS Grant</t>
  </si>
  <si>
    <t>Draft budget</t>
  </si>
  <si>
    <t>7 months to</t>
  </si>
  <si>
    <t>5 months to</t>
  </si>
  <si>
    <t>Playspace</t>
  </si>
  <si>
    <t>Bus shelters</t>
  </si>
  <si>
    <t>Councillor allowances</t>
  </si>
  <si>
    <t>Wildlife Reserve</t>
  </si>
  <si>
    <t>Empty bins</t>
  </si>
  <si>
    <t>Street lighting</t>
  </si>
  <si>
    <t>Public Works Loan Board</t>
  </si>
  <si>
    <t>Insurance (Council, not hall)</t>
  </si>
  <si>
    <t>Bus Shelter Repairs or Replacement</t>
  </si>
  <si>
    <t>2018/2019</t>
  </si>
  <si>
    <t>First</t>
  </si>
  <si>
    <t>Expenditure (excluding VAT)</t>
  </si>
  <si>
    <t>Playspace - Mow Lawn, bins and visits</t>
  </si>
  <si>
    <t>Wildlife Reserve - Fire Ext maintenance</t>
  </si>
  <si>
    <t>Donation to good causes</t>
  </si>
  <si>
    <t>Clerk Salary incl employer's NI</t>
  </si>
  <si>
    <t>BARLING MAGNA PARISH COUNCIL</t>
  </si>
  <si>
    <t>First draft Budget for the year to 31 March 2020</t>
  </si>
  <si>
    <t>Estimated</t>
  </si>
  <si>
    <t>Projected</t>
  </si>
  <si>
    <t>Bank Balance as at 31st October 2018</t>
  </si>
  <si>
    <t>Add:  estimated VAT claims due for refund before 31 March 2019</t>
  </si>
  <si>
    <t>Estimated Bank Balance as at 31st March 2019</t>
  </si>
  <si>
    <t>Final Projected Balance at 31st March 2020</t>
  </si>
  <si>
    <t xml:space="preserve">Mileage/Parking </t>
  </si>
  <si>
    <t>Wildlife Reserve - Tools/equipment</t>
  </si>
  <si>
    <t>Locum Clerk/Accountancy</t>
  </si>
  <si>
    <t>Photography Competition</t>
  </si>
  <si>
    <t>Wildlife Reserve - Water consumption</t>
  </si>
  <si>
    <t>Wildlife Reserve - New water supply, etc</t>
  </si>
  <si>
    <t>Wildlife Reserve - Fun Dog Show</t>
  </si>
  <si>
    <t>Telephone + Broadband</t>
  </si>
  <si>
    <t>Office Equipment</t>
  </si>
  <si>
    <t>Add: 5 months estimated lettings income for the year to 31 March 2019</t>
  </si>
  <si>
    <t>Add: CIF grant for Kitchen and Toilets due</t>
  </si>
  <si>
    <t>Add: Enovert Community Trust Grant due</t>
  </si>
  <si>
    <t>Miscellaneous</t>
  </si>
  <si>
    <t>Provision for legal costs</t>
  </si>
  <si>
    <t>Wildlife Reserve - Miscellaneous</t>
  </si>
  <si>
    <t>Wildlife Reserve - Tree surgery</t>
  </si>
  <si>
    <t>Parish  Hall</t>
  </si>
  <si>
    <t>Parish  Hall - Mow Lawn + trimming</t>
  </si>
  <si>
    <t>Parish  Hall - Repairs</t>
  </si>
  <si>
    <t>Parish  Hall - Fire Extinguisher servicing</t>
  </si>
  <si>
    <t>Parish  hall - Refurbishment</t>
  </si>
  <si>
    <t>Parish  Hall - Dinghy</t>
  </si>
  <si>
    <t>Parish  Hall - Periodic/PAT Testing</t>
  </si>
  <si>
    <t>Parish  Hall - Water/Sewage</t>
  </si>
  <si>
    <t>Parish  Hall - Electricity</t>
  </si>
  <si>
    <t>Parish  Hall - Gas</t>
  </si>
  <si>
    <t xml:space="preserve">Parish  Hall - Manager </t>
  </si>
  <si>
    <t>Parish  Hall - Cleaning Materials</t>
  </si>
  <si>
    <t>Parish  Hall - Insurance</t>
  </si>
  <si>
    <t>Parish  Hall - CCTV installation</t>
  </si>
  <si>
    <t>Parish  Hall - Kitchen and Toilet works</t>
  </si>
  <si>
    <t>Parish  Hall - Alarm maintenance</t>
  </si>
  <si>
    <t>Clerk Pension</t>
  </si>
  <si>
    <t>Clerk Pension Fine</t>
  </si>
  <si>
    <t>Lighting - Identification</t>
  </si>
  <si>
    <t>Lighting - Replacement</t>
  </si>
  <si>
    <t>2018-19</t>
  </si>
  <si>
    <t>Precept</t>
  </si>
  <si>
    <t>Recommended</t>
  </si>
  <si>
    <t>2019-20</t>
  </si>
  <si>
    <t>Assumptions</t>
  </si>
  <si>
    <t>2.   This draft uses the same general layout as previously. It includes items from past budgets, for information.</t>
  </si>
  <si>
    <t>3.   The budget assumes inflation increases in costs of 3%, except where there evidence pointing to a different amount.</t>
  </si>
  <si>
    <t>4.   Assumed that the Council's laptop will be replaced before 31.3.19 and a new laser printer bought in 2019-20</t>
  </si>
  <si>
    <t>See</t>
  </si>
  <si>
    <t>note</t>
  </si>
  <si>
    <t>Line</t>
  </si>
  <si>
    <t>Number</t>
  </si>
  <si>
    <t>Playspace - New equipment</t>
  </si>
  <si>
    <t>Wildlife Reserve - 3 yearly tree Inspection</t>
  </si>
  <si>
    <t>Projects</t>
  </si>
  <si>
    <t>Barling in Bloom</t>
  </si>
  <si>
    <t>Administration and core functions</t>
  </si>
  <si>
    <t>Parish Hall - Curtains</t>
  </si>
  <si>
    <t>1.   The general approach has been to assume all likely costs at the highest level but make minimal esimates of income.</t>
  </si>
  <si>
    <t>Provision for Elections</t>
  </si>
  <si>
    <t>Stationery</t>
  </si>
  <si>
    <t>6.   Assumes 4 councillors claiming allowances throughout the year at an uplifted level of £250</t>
  </si>
  <si>
    <t>Wildlife Reserve - Replacement benches / tables</t>
  </si>
  <si>
    <t>Grounds maintenance</t>
  </si>
  <si>
    <t>Combined costs of mowing, bins, hedging.  The actual annual costs for 2018/19 uprated for inflation, less inspection costs</t>
  </si>
  <si>
    <t>Draft Precept Calculation for the year to 31 March 2020</t>
  </si>
  <si>
    <t>Less: estimated budgetted expenditure for 5 months to 31 March 2019</t>
  </si>
  <si>
    <t>Total estimated funds available for financial year 2019-20</t>
  </si>
  <si>
    <t xml:space="preserve">       Staffing costs are assumed to rise by 2%.  Figures are generally rounded up to the next significant number.</t>
  </si>
  <si>
    <t>5.   Parish Hall electricity and gas costs are on a fixed tariff to 15.11.19 and main council insurance costs are on a fixed tariff to 31.5.21</t>
  </si>
  <si>
    <t xml:space="preserve">      The specific insurance for the Parish Hall should be paid by the Charity, not the Council.  The full rebuilding insurance will still be paid by BMPC.</t>
  </si>
  <si>
    <t>7.   The budget includes known costs for the election on 2nd May 2019 and makes allowance for one bye-election</t>
  </si>
  <si>
    <t>10.  Council continues to hold £600 donated from the Village Fair 2017 towards new play equipment</t>
  </si>
  <si>
    <t>11.   Stationery was previously several budgets across cost centres. Now combined into one.</t>
  </si>
  <si>
    <t>3 and 5</t>
  </si>
  <si>
    <t>**</t>
  </si>
  <si>
    <t>** The clerk recommends that the Council should hold a reserve equivalent to 3 months' running costs at a minimum.</t>
  </si>
  <si>
    <t>9.   Grounds maintenance costs assumed to fall from current figures, owing to monthly inspection now to be done by the clerk.</t>
  </si>
  <si>
    <t>8.   Estimate for the replacement of 1/3 of the Council's street lighting stock with LED lanterns (+ disposal of old units) for each of the next 3 years.</t>
  </si>
  <si>
    <t xml:space="preserve">      Grounds maintenance contract from 1.2.19 will be structured differently, so this is given a total estimated cost at line 76.</t>
  </si>
  <si>
    <t xml:space="preserve">     On this current draft budget for 2019/20, this would be £17,097</t>
  </si>
  <si>
    <t>Add: Estimated lettings income for the year to 31st March 2020</t>
  </si>
  <si>
    <t>Less: Estimated expenditure for the year</t>
  </si>
  <si>
    <t>*   Represents a 10% increase on the 2018-19 precept</t>
  </si>
  <si>
    <t xml:space="preserve">       This version dated 13.11.18</t>
  </si>
  <si>
    <t>12.   Assumes a 10% inclease in precept for 2019/20 and that the Council should not rely on the continuation of the Council Tax Support Grant of £1,275</t>
  </si>
  <si>
    <t>2019/2020</t>
  </si>
  <si>
    <t>This version dated 13 November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</si>
</sst>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&quot;£&quot;#,##0"/>
    <numFmt numFmtId="165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1" fontId="0" fillId="0" borderId="0" xfId="0" applyNumberFormat="1"/>
    <xf numFmtId="41" fontId="0" fillId="0" borderId="0" xfId="0" applyNumberFormat="1" applyAlignment="1">
      <alignment horizontal="center"/>
    </xf>
    <xf numFmtId="41" fontId="0" fillId="0" borderId="0" xfId="0" applyNumberFormat="1" applyBorder="1"/>
    <xf numFmtId="41" fontId="1" fillId="0" borderId="0" xfId="0" applyNumberFormat="1" applyFont="1" applyAlignment="1">
      <alignment horizontal="center"/>
    </xf>
    <xf numFmtId="41" fontId="2" fillId="0" borderId="0" xfId="0" applyNumberFormat="1" applyFont="1"/>
    <xf numFmtId="41" fontId="3" fillId="0" borderId="0" xfId="0" applyNumberFormat="1" applyFont="1"/>
    <xf numFmtId="0" fontId="2" fillId="0" borderId="0" xfId="0" applyFont="1"/>
    <xf numFmtId="164" fontId="1" fillId="0" borderId="1" xfId="0" applyNumberFormat="1" applyFont="1" applyBorder="1"/>
    <xf numFmtId="0" fontId="5" fillId="0" borderId="0" xfId="0" applyFont="1"/>
    <xf numFmtId="41" fontId="3" fillId="2" borderId="0" xfId="0" applyNumberFormat="1" applyFont="1" applyFill="1"/>
    <xf numFmtId="41" fontId="0" fillId="2" borderId="0" xfId="0" applyNumberFormat="1" applyFill="1"/>
    <xf numFmtId="0" fontId="0" fillId="2" borderId="0" xfId="0" applyFill="1"/>
    <xf numFmtId="164" fontId="1" fillId="2" borderId="0" xfId="0" applyNumberFormat="1" applyFont="1" applyFill="1"/>
    <xf numFmtId="41" fontId="0" fillId="0" borderId="0" xfId="0" applyNumberFormat="1" applyFill="1"/>
    <xf numFmtId="0" fontId="0" fillId="0" borderId="0" xfId="0" applyFill="1"/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1" fontId="1" fillId="0" borderId="0" xfId="0" applyNumberFormat="1" applyFont="1"/>
    <xf numFmtId="41" fontId="1" fillId="0" borderId="0" xfId="0" applyNumberFormat="1" applyFont="1" applyBorder="1"/>
    <xf numFmtId="165" fontId="1" fillId="0" borderId="0" xfId="1" applyNumberFormat="1" applyFont="1" applyBorder="1"/>
    <xf numFmtId="41" fontId="0" fillId="3" borderId="0" xfId="0" applyNumberFormat="1" applyFill="1"/>
    <xf numFmtId="0" fontId="0" fillId="3" borderId="0" xfId="0" applyFill="1"/>
    <xf numFmtId="0" fontId="0" fillId="0" borderId="0" xfId="0" applyFont="1"/>
    <xf numFmtId="41" fontId="0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41" fontId="0" fillId="0" borderId="0" xfId="0" applyNumberFormat="1" applyFill="1" applyBorder="1"/>
    <xf numFmtId="0" fontId="0" fillId="2" borderId="0" xfId="0" applyFill="1" applyBorder="1"/>
    <xf numFmtId="41" fontId="0" fillId="3" borderId="0" xfId="0" applyNumberFormat="1" applyFill="1" applyBorder="1"/>
    <xf numFmtId="0" fontId="5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165" fontId="0" fillId="0" borderId="0" xfId="0" applyNumberFormat="1" applyBorder="1"/>
    <xf numFmtId="0" fontId="0" fillId="4" borderId="0" xfId="0" applyFill="1" applyBorder="1"/>
    <xf numFmtId="165" fontId="0" fillId="4" borderId="0" xfId="1" applyNumberFormat="1" applyFont="1" applyFill="1" applyBorder="1"/>
    <xf numFmtId="0" fontId="5" fillId="0" borderId="0" xfId="0" applyFont="1" applyAlignment="1">
      <alignment horizontal="left"/>
    </xf>
    <xf numFmtId="0" fontId="9" fillId="0" borderId="0" xfId="0" applyFont="1" applyBorder="1"/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10" fillId="0" borderId="0" xfId="0" applyFont="1" applyBorder="1"/>
    <xf numFmtId="0" fontId="1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0" xfId="0" applyFont="1" applyBorder="1"/>
    <xf numFmtId="0" fontId="6" fillId="0" borderId="0" xfId="0" applyFont="1" applyBorder="1"/>
    <xf numFmtId="41" fontId="8" fillId="0" borderId="2" xfId="0" applyNumberFormat="1" applyFont="1" applyBorder="1"/>
    <xf numFmtId="165" fontId="0" fillId="4" borderId="2" xfId="0" applyNumberFormat="1" applyFill="1" applyBorder="1"/>
    <xf numFmtId="0" fontId="0" fillId="4" borderId="0" xfId="0" applyFill="1" applyBorder="1" applyAlignment="1">
      <alignment horizontal="right"/>
    </xf>
    <xf numFmtId="0" fontId="12" fillId="4" borderId="0" xfId="0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4"/>
  <sheetViews>
    <sheetView tabSelected="1" view="pageLayout" topLeftCell="A133" zoomScale="115" zoomScaleNormal="100" zoomScalePageLayoutView="115" workbookViewId="0">
      <selection activeCell="L135" sqref="L135"/>
    </sheetView>
  </sheetViews>
  <sheetFormatPr defaultRowHeight="15" x14ac:dyDescent="0.25"/>
  <cols>
    <col min="1" max="1" width="6.5703125" customWidth="1"/>
    <col min="2" max="2" width="18.28515625" customWidth="1"/>
    <col min="3" max="3" width="19" customWidth="1"/>
    <col min="4" max="4" width="2.7109375" customWidth="1"/>
    <col min="5" max="5" width="12" customWidth="1"/>
    <col min="6" max="7" width="13.42578125" customWidth="1"/>
    <col min="8" max="8" width="12.140625" customWidth="1"/>
    <col min="9" max="9" width="10.7109375" customWidth="1"/>
    <col min="10" max="10" width="2.7109375" customWidth="1"/>
    <col min="11" max="11" width="10.7109375" style="1" customWidth="1"/>
    <col min="12" max="12" width="10.140625" style="2" customWidth="1"/>
    <col min="13" max="13" width="10.7109375" customWidth="1"/>
    <col min="14" max="14" width="11.85546875" customWidth="1"/>
    <col min="15" max="15" width="10.7109375" customWidth="1"/>
  </cols>
  <sheetData>
    <row r="1" spans="1:15" ht="18.75" x14ac:dyDescent="0.3">
      <c r="A1" s="40" t="s">
        <v>55</v>
      </c>
      <c r="B1" s="41"/>
      <c r="C1" s="41"/>
      <c r="D1" s="41"/>
      <c r="E1" s="40" t="s">
        <v>56</v>
      </c>
      <c r="F1" s="41"/>
      <c r="G1" s="41"/>
      <c r="H1" s="41"/>
      <c r="I1" s="42" t="s">
        <v>143</v>
      </c>
      <c r="K1" s="42"/>
      <c r="L1" s="43"/>
      <c r="M1" s="41"/>
    </row>
    <row r="2" spans="1:15" x14ac:dyDescent="0.25">
      <c r="A2" s="42"/>
      <c r="B2" s="41"/>
      <c r="C2" s="41"/>
      <c r="D2" s="41"/>
      <c r="E2" s="41"/>
      <c r="F2" s="41"/>
      <c r="G2" s="41"/>
      <c r="H2" s="41"/>
      <c r="I2" s="41"/>
      <c r="J2" s="41"/>
      <c r="K2" s="42"/>
      <c r="L2" s="43"/>
      <c r="M2" s="41"/>
    </row>
    <row r="3" spans="1:15" ht="15.75" x14ac:dyDescent="0.25">
      <c r="A3" s="46" t="s">
        <v>103</v>
      </c>
      <c r="B3" s="44"/>
      <c r="C3" s="41"/>
      <c r="D3" s="41"/>
      <c r="E3" s="41"/>
      <c r="F3" s="41"/>
      <c r="G3" s="41"/>
      <c r="H3" s="41"/>
      <c r="I3" s="41"/>
      <c r="J3" s="41"/>
      <c r="K3" s="42"/>
      <c r="L3" s="43"/>
      <c r="M3" s="41"/>
      <c r="O3" s="2"/>
    </row>
    <row r="4" spans="1:15" ht="15.75" x14ac:dyDescent="0.25">
      <c r="A4" s="47" t="s">
        <v>117</v>
      </c>
      <c r="B4" s="44"/>
      <c r="C4" s="41"/>
      <c r="D4" s="41"/>
      <c r="E4" s="41"/>
      <c r="F4" s="41"/>
      <c r="G4" s="41"/>
      <c r="H4" s="41"/>
      <c r="I4" s="41"/>
      <c r="J4" s="41"/>
      <c r="K4" s="42"/>
      <c r="L4" s="43"/>
      <c r="M4" s="41"/>
      <c r="O4" s="2"/>
    </row>
    <row r="5" spans="1:15" ht="15.75" x14ac:dyDescent="0.25">
      <c r="A5" s="47"/>
      <c r="B5" s="44"/>
      <c r="C5" s="41"/>
      <c r="D5" s="41"/>
      <c r="E5" s="41"/>
      <c r="F5" s="41"/>
      <c r="G5" s="41"/>
      <c r="H5" s="41"/>
      <c r="I5" s="41"/>
      <c r="J5" s="41"/>
      <c r="K5" s="42"/>
      <c r="L5" s="43"/>
      <c r="M5" s="41"/>
      <c r="O5" s="2"/>
    </row>
    <row r="6" spans="1:15" ht="15.75" x14ac:dyDescent="0.25">
      <c r="A6" s="47" t="s">
        <v>104</v>
      </c>
      <c r="B6" s="44"/>
      <c r="C6" s="41"/>
      <c r="D6" s="41"/>
      <c r="E6" s="41"/>
      <c r="F6" s="41"/>
      <c r="G6" s="41"/>
      <c r="H6" s="41"/>
      <c r="I6" s="41"/>
      <c r="J6" s="41"/>
      <c r="K6" s="42"/>
      <c r="L6" s="43"/>
      <c r="M6" s="41"/>
      <c r="O6" s="2"/>
    </row>
    <row r="7" spans="1:15" ht="15.75" x14ac:dyDescent="0.25">
      <c r="A7" s="47"/>
      <c r="B7" s="44"/>
      <c r="C7" s="41"/>
      <c r="D7" s="41"/>
      <c r="E7" s="41"/>
      <c r="F7" s="41"/>
      <c r="G7" s="41"/>
      <c r="H7" s="41"/>
      <c r="I7" s="41"/>
      <c r="J7" s="41"/>
      <c r="K7" s="42"/>
      <c r="L7" s="43"/>
      <c r="M7" s="41"/>
      <c r="O7" s="2"/>
    </row>
    <row r="8" spans="1:15" x14ac:dyDescent="0.25">
      <c r="A8" s="47" t="s">
        <v>105</v>
      </c>
      <c r="B8" s="41"/>
      <c r="C8" s="41"/>
      <c r="D8" s="41"/>
      <c r="E8" s="41"/>
      <c r="F8" s="41"/>
      <c r="G8" s="41"/>
      <c r="H8" s="41"/>
      <c r="I8" s="41"/>
      <c r="J8" s="41"/>
      <c r="K8" s="42"/>
      <c r="L8" s="43"/>
      <c r="M8" s="41"/>
      <c r="O8" s="2"/>
    </row>
    <row r="9" spans="1:15" x14ac:dyDescent="0.25">
      <c r="A9" s="47" t="s">
        <v>127</v>
      </c>
      <c r="B9" s="41"/>
      <c r="C9" s="41"/>
      <c r="D9" s="41"/>
      <c r="E9" s="41"/>
      <c r="F9" s="41"/>
      <c r="G9" s="41"/>
      <c r="H9" s="41"/>
      <c r="I9" s="41"/>
      <c r="J9" s="41"/>
      <c r="K9" s="42"/>
      <c r="L9" s="43"/>
      <c r="M9" s="41"/>
      <c r="O9" s="2"/>
    </row>
    <row r="10" spans="1:15" x14ac:dyDescent="0.25">
      <c r="A10" s="47"/>
      <c r="B10" s="41"/>
      <c r="C10" s="41"/>
      <c r="D10" s="41"/>
      <c r="E10" s="41"/>
      <c r="F10" s="41"/>
      <c r="G10" s="41"/>
      <c r="H10" s="41"/>
      <c r="I10" s="41"/>
      <c r="J10" s="41"/>
      <c r="K10" s="42"/>
      <c r="L10" s="43"/>
      <c r="M10" s="41"/>
      <c r="O10" s="2"/>
    </row>
    <row r="11" spans="1:15" x14ac:dyDescent="0.25">
      <c r="A11" s="47" t="s">
        <v>106</v>
      </c>
      <c r="B11" s="41"/>
      <c r="C11" s="41"/>
      <c r="D11" s="41"/>
      <c r="E11" s="41"/>
      <c r="F11" s="41"/>
      <c r="G11" s="41"/>
      <c r="H11" s="41"/>
      <c r="I11" s="41"/>
      <c r="J11" s="41"/>
      <c r="K11" s="42"/>
      <c r="L11" s="43"/>
      <c r="M11" s="41"/>
      <c r="O11" s="2"/>
    </row>
    <row r="12" spans="1:15" x14ac:dyDescent="0.25">
      <c r="A12" s="47"/>
      <c r="B12" s="41"/>
      <c r="C12" s="41"/>
      <c r="D12" s="41"/>
      <c r="E12" s="41"/>
      <c r="F12" s="41"/>
      <c r="G12" s="41"/>
      <c r="H12" s="41"/>
      <c r="I12" s="41"/>
      <c r="J12" s="41"/>
      <c r="K12" s="42"/>
      <c r="L12" s="43"/>
      <c r="M12" s="41"/>
      <c r="O12" s="2"/>
    </row>
    <row r="13" spans="1:15" x14ac:dyDescent="0.25">
      <c r="A13" s="47" t="s">
        <v>128</v>
      </c>
      <c r="B13" s="41"/>
      <c r="C13" s="41"/>
      <c r="D13" s="41"/>
      <c r="E13" s="41"/>
      <c r="F13" s="41"/>
      <c r="G13" s="41"/>
      <c r="H13" s="41"/>
      <c r="I13" s="41"/>
      <c r="J13" s="41"/>
      <c r="K13" s="42"/>
      <c r="L13" s="43"/>
      <c r="M13" s="41"/>
      <c r="O13" s="2"/>
    </row>
    <row r="14" spans="1:15" x14ac:dyDescent="0.25">
      <c r="A14" s="47" t="s">
        <v>129</v>
      </c>
      <c r="B14" s="41"/>
      <c r="C14" s="41"/>
      <c r="D14" s="41"/>
      <c r="E14" s="41"/>
      <c r="F14" s="41"/>
      <c r="G14" s="41"/>
      <c r="H14" s="41"/>
      <c r="I14" s="41"/>
      <c r="J14" s="41"/>
      <c r="K14" s="42"/>
      <c r="L14" s="43"/>
      <c r="M14" s="41"/>
      <c r="O14" s="2"/>
    </row>
    <row r="15" spans="1:15" x14ac:dyDescent="0.25">
      <c r="A15" s="47"/>
      <c r="B15" s="41"/>
      <c r="C15" s="41"/>
      <c r="D15" s="41"/>
      <c r="E15" s="41"/>
      <c r="F15" s="41"/>
      <c r="G15" s="41"/>
      <c r="H15" s="41"/>
      <c r="I15" s="41"/>
      <c r="J15" s="41"/>
      <c r="K15" s="42"/>
      <c r="L15" s="43"/>
      <c r="M15" s="41"/>
      <c r="O15" s="2"/>
    </row>
    <row r="16" spans="1:15" x14ac:dyDescent="0.25">
      <c r="A16" s="47" t="s">
        <v>120</v>
      </c>
      <c r="B16" s="41"/>
      <c r="C16" s="41"/>
      <c r="D16" s="41"/>
      <c r="E16" s="41"/>
      <c r="F16" s="41"/>
      <c r="G16" s="41"/>
      <c r="H16" s="41"/>
      <c r="I16" s="41"/>
      <c r="J16" s="41"/>
      <c r="K16" s="42"/>
      <c r="L16" s="43"/>
      <c r="M16" s="41"/>
      <c r="O16" s="2"/>
    </row>
    <row r="17" spans="1:15" x14ac:dyDescent="0.25">
      <c r="A17" s="47"/>
      <c r="B17" s="41"/>
      <c r="C17" s="41"/>
      <c r="D17" s="41"/>
      <c r="E17" s="41"/>
      <c r="F17" s="41"/>
      <c r="G17" s="41"/>
      <c r="H17" s="41"/>
      <c r="I17" s="41"/>
      <c r="J17" s="41"/>
      <c r="K17" s="42"/>
      <c r="L17" s="43"/>
      <c r="M17" s="41"/>
      <c r="O17" s="2"/>
    </row>
    <row r="18" spans="1:15" x14ac:dyDescent="0.25">
      <c r="A18" s="47" t="s">
        <v>130</v>
      </c>
      <c r="B18" s="41"/>
      <c r="C18" s="41"/>
      <c r="D18" s="41"/>
      <c r="E18" s="41"/>
      <c r="F18" s="41"/>
      <c r="G18" s="41"/>
      <c r="H18" s="41"/>
      <c r="I18" s="41"/>
      <c r="J18" s="41"/>
      <c r="K18" s="42"/>
      <c r="L18" s="43"/>
      <c r="M18" s="41"/>
      <c r="O18" s="2"/>
    </row>
    <row r="19" spans="1:15" x14ac:dyDescent="0.25">
      <c r="A19" s="47"/>
      <c r="B19" s="41"/>
      <c r="C19" s="41"/>
      <c r="D19" s="41"/>
      <c r="E19" s="41"/>
      <c r="F19" s="41"/>
      <c r="G19" s="41"/>
      <c r="H19" s="41"/>
      <c r="I19" s="41"/>
      <c r="J19" s="41"/>
      <c r="K19" s="42"/>
      <c r="L19" s="43"/>
      <c r="M19" s="41"/>
      <c r="O19" s="2"/>
    </row>
    <row r="20" spans="1:15" x14ac:dyDescent="0.25">
      <c r="A20" s="47" t="s">
        <v>137</v>
      </c>
      <c r="B20" s="41"/>
      <c r="C20" s="41"/>
      <c r="D20" s="41"/>
      <c r="E20" s="41"/>
      <c r="F20" s="41"/>
      <c r="G20" s="41"/>
      <c r="H20" s="41"/>
      <c r="I20" s="41"/>
      <c r="J20" s="41"/>
      <c r="K20" s="42"/>
      <c r="L20" s="43"/>
      <c r="M20" s="41"/>
      <c r="O20" s="2"/>
    </row>
    <row r="21" spans="1:15" x14ac:dyDescent="0.25">
      <c r="A21" s="47"/>
      <c r="B21" s="41"/>
      <c r="C21" s="41"/>
      <c r="D21" s="41"/>
      <c r="E21" s="41"/>
      <c r="F21" s="41"/>
      <c r="G21" s="41"/>
      <c r="H21" s="41"/>
      <c r="I21" s="41"/>
      <c r="J21" s="41"/>
      <c r="K21" s="42"/>
      <c r="L21" s="43"/>
      <c r="M21" s="41"/>
      <c r="O21" s="2"/>
    </row>
    <row r="22" spans="1:15" x14ac:dyDescent="0.25">
      <c r="A22" s="47" t="s">
        <v>136</v>
      </c>
      <c r="B22" s="41"/>
      <c r="C22" s="41"/>
      <c r="D22" s="41"/>
      <c r="E22" s="41"/>
      <c r="F22" s="41"/>
      <c r="G22" s="41"/>
      <c r="H22" s="41"/>
      <c r="I22" s="41"/>
      <c r="J22" s="41"/>
      <c r="K22" s="42"/>
      <c r="L22" s="43"/>
      <c r="M22" s="41"/>
      <c r="O22" s="2"/>
    </row>
    <row r="23" spans="1:15" ht="15.75" x14ac:dyDescent="0.25">
      <c r="A23" s="47" t="s">
        <v>138</v>
      </c>
      <c r="B23" s="44"/>
      <c r="C23" s="41"/>
      <c r="D23" s="41"/>
      <c r="E23" s="41"/>
      <c r="F23" s="41"/>
      <c r="G23" s="41"/>
      <c r="H23" s="41"/>
      <c r="I23" s="41"/>
      <c r="J23" s="41"/>
      <c r="K23" s="42"/>
      <c r="L23" s="43"/>
      <c r="M23" s="41"/>
      <c r="O23" s="2"/>
    </row>
    <row r="24" spans="1:15" ht="15.75" x14ac:dyDescent="0.25">
      <c r="A24" s="47"/>
      <c r="B24" s="44"/>
      <c r="C24" s="41"/>
      <c r="D24" s="41"/>
      <c r="E24" s="41"/>
      <c r="F24" s="41"/>
      <c r="G24" s="41"/>
      <c r="H24" s="41"/>
      <c r="I24" s="41"/>
      <c r="J24" s="41"/>
      <c r="K24" s="42"/>
      <c r="L24" s="43"/>
      <c r="M24" s="41"/>
      <c r="O24" s="2"/>
    </row>
    <row r="25" spans="1:15" ht="15.75" x14ac:dyDescent="0.25">
      <c r="A25" s="47" t="s">
        <v>131</v>
      </c>
      <c r="B25" s="44"/>
      <c r="C25" s="41"/>
      <c r="D25" s="41"/>
      <c r="E25" s="41"/>
      <c r="F25" s="41"/>
      <c r="G25" s="41"/>
      <c r="H25" s="41"/>
      <c r="I25" s="41"/>
      <c r="J25" s="41"/>
      <c r="K25" s="42"/>
      <c r="L25" s="43"/>
      <c r="M25" s="41"/>
      <c r="O25" s="2"/>
    </row>
    <row r="26" spans="1:15" ht="15.75" x14ac:dyDescent="0.25">
      <c r="A26" s="47"/>
      <c r="B26" s="44"/>
      <c r="C26" s="41"/>
      <c r="D26" s="41"/>
      <c r="E26" s="41"/>
      <c r="F26" s="41"/>
      <c r="G26" s="41"/>
      <c r="H26" s="41"/>
      <c r="I26" s="41"/>
      <c r="J26" s="41"/>
      <c r="K26" s="42"/>
      <c r="L26" s="43"/>
      <c r="M26" s="41"/>
      <c r="O26" s="2"/>
    </row>
    <row r="27" spans="1:15" ht="15.75" x14ac:dyDescent="0.25">
      <c r="A27" s="47" t="s">
        <v>132</v>
      </c>
      <c r="B27" s="44"/>
      <c r="C27" s="41"/>
      <c r="D27" s="41"/>
      <c r="E27" s="41"/>
      <c r="F27" s="41"/>
      <c r="G27" s="41"/>
      <c r="H27" s="41"/>
      <c r="I27" s="41"/>
      <c r="J27" s="41"/>
      <c r="K27" s="42"/>
      <c r="L27" s="43"/>
      <c r="M27" s="41"/>
      <c r="O27" s="2"/>
    </row>
    <row r="28" spans="1:15" ht="15.75" x14ac:dyDescent="0.25">
      <c r="A28" s="47"/>
      <c r="B28" s="44"/>
      <c r="C28" s="41"/>
      <c r="D28" s="41"/>
      <c r="E28" s="41"/>
      <c r="F28" s="41"/>
      <c r="G28" s="41"/>
      <c r="H28" s="41"/>
      <c r="I28" s="41"/>
      <c r="J28" s="41"/>
      <c r="K28" s="42"/>
      <c r="L28" s="43"/>
      <c r="M28" s="41"/>
      <c r="O28" s="2"/>
    </row>
    <row r="29" spans="1:15" ht="15.75" x14ac:dyDescent="0.25">
      <c r="A29" s="47" t="s">
        <v>144</v>
      </c>
      <c r="B29" s="44"/>
      <c r="C29" s="41"/>
      <c r="D29" s="41"/>
      <c r="E29" s="41"/>
      <c r="F29" s="41"/>
      <c r="G29" s="41"/>
      <c r="H29" s="41"/>
      <c r="I29" s="41"/>
      <c r="J29" s="41"/>
      <c r="K29" s="42"/>
      <c r="L29" s="43"/>
      <c r="M29" s="41"/>
      <c r="O29" s="2"/>
    </row>
    <row r="30" spans="1:15" ht="15.75" x14ac:dyDescent="0.25">
      <c r="A30" s="47"/>
      <c r="B30" s="44"/>
      <c r="C30" s="41"/>
      <c r="D30" s="41"/>
      <c r="E30" s="41"/>
      <c r="F30" s="41"/>
      <c r="G30" s="41"/>
      <c r="H30" s="41"/>
      <c r="I30" s="41"/>
      <c r="J30" s="41"/>
      <c r="K30" s="42"/>
      <c r="L30" s="43"/>
      <c r="M30" s="41"/>
      <c r="O30" s="2"/>
    </row>
    <row r="31" spans="1:15" ht="15.75" x14ac:dyDescent="0.25">
      <c r="A31" s="44"/>
      <c r="B31" s="44"/>
      <c r="C31" s="41"/>
      <c r="D31" s="41"/>
      <c r="E31" s="41"/>
      <c r="F31" s="41"/>
      <c r="G31" s="41"/>
      <c r="H31" s="41"/>
      <c r="I31" s="41"/>
      <c r="J31" s="41"/>
      <c r="K31" s="42"/>
      <c r="L31" s="43"/>
      <c r="M31" s="41"/>
      <c r="O31" s="2"/>
    </row>
    <row r="32" spans="1:15" ht="15.75" x14ac:dyDescent="0.25">
      <c r="A32" s="44"/>
      <c r="B32" s="44"/>
      <c r="C32" s="41"/>
      <c r="D32" s="41"/>
      <c r="E32" s="41"/>
      <c r="F32" s="41"/>
      <c r="G32" s="41"/>
      <c r="H32" s="41"/>
      <c r="I32" s="41"/>
      <c r="J32" s="41"/>
      <c r="K32" s="42"/>
      <c r="L32" s="43"/>
      <c r="M32" s="41"/>
      <c r="O32" s="2"/>
    </row>
    <row r="33" spans="1:12" x14ac:dyDescent="0.25">
      <c r="A33" s="20" t="s">
        <v>109</v>
      </c>
      <c r="E33" s="26"/>
      <c r="F33" s="3"/>
      <c r="G33" s="3" t="s">
        <v>37</v>
      </c>
      <c r="H33" s="3" t="s">
        <v>38</v>
      </c>
      <c r="I33" s="3" t="s">
        <v>5</v>
      </c>
      <c r="J33" s="26"/>
      <c r="K33" s="3" t="s">
        <v>49</v>
      </c>
      <c r="L33" s="27"/>
    </row>
    <row r="34" spans="1:12" x14ac:dyDescent="0.25">
      <c r="A34" s="30" t="s">
        <v>110</v>
      </c>
      <c r="B34" s="3"/>
      <c r="C34" s="1"/>
      <c r="D34" s="1"/>
      <c r="E34" s="3" t="s">
        <v>30</v>
      </c>
      <c r="F34" s="28" t="s">
        <v>31</v>
      </c>
      <c r="G34" s="28">
        <v>43404</v>
      </c>
      <c r="H34" s="28">
        <v>43555</v>
      </c>
      <c r="I34" s="28" t="s">
        <v>48</v>
      </c>
      <c r="J34" s="26"/>
      <c r="K34" s="7" t="s">
        <v>36</v>
      </c>
      <c r="L34" s="3" t="s">
        <v>107</v>
      </c>
    </row>
    <row r="35" spans="1:12" x14ac:dyDescent="0.25">
      <c r="B35" s="1"/>
      <c r="C35" s="1"/>
      <c r="D35" s="1"/>
      <c r="E35" s="3" t="s">
        <v>4</v>
      </c>
      <c r="F35" s="28" t="s">
        <v>4</v>
      </c>
      <c r="G35" s="28" t="s">
        <v>4</v>
      </c>
      <c r="H35" s="28" t="s">
        <v>57</v>
      </c>
      <c r="I35" s="28" t="s">
        <v>58</v>
      </c>
      <c r="J35" s="26"/>
      <c r="K35" s="29" t="s">
        <v>145</v>
      </c>
      <c r="L35" s="28" t="s">
        <v>108</v>
      </c>
    </row>
    <row r="36" spans="1:12" x14ac:dyDescent="0.25">
      <c r="A36" s="12" t="s">
        <v>50</v>
      </c>
      <c r="C36" s="1"/>
      <c r="D36" s="3"/>
      <c r="E36" s="3" t="s">
        <v>1</v>
      </c>
      <c r="F36" s="3" t="s">
        <v>1</v>
      </c>
      <c r="G36" s="3" t="s">
        <v>1</v>
      </c>
      <c r="H36" s="3" t="s">
        <v>1</v>
      </c>
      <c r="I36" s="3" t="s">
        <v>1</v>
      </c>
      <c r="J36" s="18"/>
      <c r="K36" s="7" t="s">
        <v>1</v>
      </c>
    </row>
    <row r="37" spans="1:12" x14ac:dyDescent="0.25">
      <c r="D37" s="5"/>
      <c r="F37" s="4"/>
      <c r="G37" s="4"/>
      <c r="H37" s="4"/>
      <c r="I37" s="4"/>
      <c r="J37" s="15"/>
      <c r="K37" s="21"/>
    </row>
    <row r="38" spans="1:12" x14ac:dyDescent="0.25">
      <c r="A38" s="12" t="s">
        <v>115</v>
      </c>
      <c r="D38" s="5"/>
      <c r="F38" s="4"/>
      <c r="G38" s="4"/>
      <c r="H38" s="4"/>
      <c r="I38" s="4"/>
      <c r="J38" s="15"/>
      <c r="K38" s="21"/>
    </row>
    <row r="39" spans="1:12" x14ac:dyDescent="0.25">
      <c r="A39" s="2">
        <v>1</v>
      </c>
      <c r="B39" t="s">
        <v>24</v>
      </c>
      <c r="D39" s="4"/>
      <c r="E39" s="4">
        <v>195</v>
      </c>
      <c r="F39" s="17">
        <v>283</v>
      </c>
      <c r="G39" s="17">
        <v>283</v>
      </c>
      <c r="H39" s="17">
        <v>0</v>
      </c>
      <c r="I39" s="17">
        <f t="shared" ref="I39:I55" si="0">SUM(G39:H39)</f>
        <v>283</v>
      </c>
      <c r="J39" s="15"/>
      <c r="K39" s="17">
        <v>300</v>
      </c>
      <c r="L39" s="2">
        <v>3</v>
      </c>
    </row>
    <row r="40" spans="1:12" x14ac:dyDescent="0.25">
      <c r="A40" s="2">
        <v>2</v>
      </c>
      <c r="B40" t="s">
        <v>3</v>
      </c>
      <c r="D40" s="4"/>
      <c r="E40" s="4">
        <v>780</v>
      </c>
      <c r="F40" s="17">
        <v>0</v>
      </c>
      <c r="G40" s="17">
        <v>0</v>
      </c>
      <c r="H40" s="17">
        <v>0</v>
      </c>
      <c r="I40" s="17">
        <f t="shared" si="0"/>
        <v>0</v>
      </c>
      <c r="J40" s="15"/>
      <c r="K40" s="17">
        <v>0</v>
      </c>
    </row>
    <row r="41" spans="1:12" x14ac:dyDescent="0.25">
      <c r="A41" s="2">
        <v>3</v>
      </c>
      <c r="B41" t="s">
        <v>11</v>
      </c>
      <c r="D41" s="4"/>
      <c r="E41" s="4">
        <v>450</v>
      </c>
      <c r="F41" s="17">
        <v>405</v>
      </c>
      <c r="G41" s="17">
        <v>450</v>
      </c>
      <c r="H41" s="17">
        <v>0</v>
      </c>
      <c r="I41" s="17">
        <f t="shared" si="0"/>
        <v>450</v>
      </c>
      <c r="J41" s="15"/>
      <c r="K41" s="17">
        <v>465</v>
      </c>
      <c r="L41" s="2">
        <v>3</v>
      </c>
    </row>
    <row r="42" spans="1:12" x14ac:dyDescent="0.25">
      <c r="A42" s="2">
        <v>4</v>
      </c>
      <c r="B42" t="s">
        <v>15</v>
      </c>
      <c r="D42" s="4"/>
      <c r="E42" s="4">
        <v>33</v>
      </c>
      <c r="F42" s="17">
        <v>37</v>
      </c>
      <c r="G42" s="17">
        <v>0</v>
      </c>
      <c r="H42" s="17">
        <v>75</v>
      </c>
      <c r="I42" s="17">
        <f t="shared" si="0"/>
        <v>75</v>
      </c>
      <c r="J42" s="15"/>
      <c r="K42" s="17">
        <v>75</v>
      </c>
    </row>
    <row r="43" spans="1:12" x14ac:dyDescent="0.25">
      <c r="A43" s="2">
        <v>5</v>
      </c>
      <c r="B43" t="s">
        <v>95</v>
      </c>
      <c r="D43" s="5"/>
      <c r="E43" s="4">
        <v>0</v>
      </c>
      <c r="F43" s="17">
        <v>1445</v>
      </c>
      <c r="G43" s="17">
        <v>1347</v>
      </c>
      <c r="H43" s="17">
        <v>600</v>
      </c>
      <c r="I43" s="17">
        <f t="shared" si="0"/>
        <v>1947</v>
      </c>
      <c r="J43" s="15"/>
      <c r="K43" s="17">
        <v>1957</v>
      </c>
    </row>
    <row r="44" spans="1:12" x14ac:dyDescent="0.25">
      <c r="A44" s="2">
        <v>6</v>
      </c>
      <c r="B44" t="s">
        <v>96</v>
      </c>
      <c r="D44" s="5"/>
      <c r="E44" s="4">
        <v>200</v>
      </c>
      <c r="F44" s="17">
        <v>0</v>
      </c>
      <c r="G44" s="17">
        <v>0</v>
      </c>
      <c r="H44" s="17">
        <v>0</v>
      </c>
      <c r="I44" s="17">
        <f t="shared" si="0"/>
        <v>0</v>
      </c>
      <c r="J44" s="15"/>
      <c r="K44" s="17">
        <v>0</v>
      </c>
    </row>
    <row r="45" spans="1:12" x14ac:dyDescent="0.25">
      <c r="A45" s="2">
        <v>7</v>
      </c>
      <c r="B45" t="s">
        <v>54</v>
      </c>
      <c r="D45" s="5"/>
      <c r="E45" s="4">
        <v>9899</v>
      </c>
      <c r="F45" s="17">
        <v>8624</v>
      </c>
      <c r="G45" s="17">
        <v>4635</v>
      </c>
      <c r="H45" s="17">
        <v>4267</v>
      </c>
      <c r="I45" s="17">
        <f t="shared" si="0"/>
        <v>8902</v>
      </c>
      <c r="J45" s="15"/>
      <c r="K45" s="17">
        <v>9411</v>
      </c>
    </row>
    <row r="46" spans="1:12" x14ac:dyDescent="0.25">
      <c r="A46" s="2">
        <v>8</v>
      </c>
      <c r="B46" t="s">
        <v>22</v>
      </c>
      <c r="D46" s="4"/>
      <c r="E46" s="4">
        <v>35</v>
      </c>
      <c r="F46" s="17">
        <v>35</v>
      </c>
      <c r="G46" s="17">
        <v>0</v>
      </c>
      <c r="H46" s="17">
        <v>285</v>
      </c>
      <c r="I46" s="17">
        <f t="shared" si="0"/>
        <v>285</v>
      </c>
      <c r="J46" s="15"/>
      <c r="K46" s="17">
        <v>295</v>
      </c>
      <c r="L46" s="2">
        <v>3</v>
      </c>
    </row>
    <row r="47" spans="1:12" x14ac:dyDescent="0.25">
      <c r="A47" s="2">
        <v>9</v>
      </c>
      <c r="B47" t="s">
        <v>53</v>
      </c>
      <c r="D47" s="4"/>
      <c r="E47" s="4">
        <v>275</v>
      </c>
      <c r="F47" s="17">
        <v>0</v>
      </c>
      <c r="G47" s="17">
        <v>0</v>
      </c>
      <c r="H47" s="17">
        <v>250</v>
      </c>
      <c r="I47" s="17">
        <f t="shared" si="0"/>
        <v>250</v>
      </c>
      <c r="J47" s="15"/>
      <c r="K47" s="17">
        <v>260</v>
      </c>
      <c r="L47" s="2">
        <v>3</v>
      </c>
    </row>
    <row r="48" spans="1:12" x14ac:dyDescent="0.25">
      <c r="A48" s="2">
        <v>10</v>
      </c>
      <c r="B48" t="s">
        <v>12</v>
      </c>
      <c r="D48" s="4"/>
      <c r="E48" s="4">
        <v>230</v>
      </c>
      <c r="F48" s="17">
        <v>200</v>
      </c>
      <c r="G48" s="17">
        <v>400</v>
      </c>
      <c r="H48" s="17">
        <v>0</v>
      </c>
      <c r="I48" s="17">
        <f t="shared" si="0"/>
        <v>400</v>
      </c>
      <c r="J48" s="15"/>
      <c r="K48" s="17">
        <v>415</v>
      </c>
      <c r="L48" s="2">
        <v>3</v>
      </c>
    </row>
    <row r="49" spans="1:14" x14ac:dyDescent="0.25">
      <c r="A49" s="2">
        <v>11</v>
      </c>
      <c r="B49" t="s">
        <v>25</v>
      </c>
      <c r="D49" s="4"/>
      <c r="E49" s="4">
        <v>410</v>
      </c>
      <c r="F49" s="17">
        <v>160</v>
      </c>
      <c r="G49" s="17">
        <v>0</v>
      </c>
      <c r="H49" s="17">
        <v>0</v>
      </c>
      <c r="I49" s="17">
        <f t="shared" si="0"/>
        <v>0</v>
      </c>
      <c r="J49" s="15"/>
      <c r="K49" s="17">
        <v>0</v>
      </c>
    </row>
    <row r="50" spans="1:14" x14ac:dyDescent="0.25">
      <c r="A50" s="2">
        <v>12</v>
      </c>
      <c r="B50" t="s">
        <v>32</v>
      </c>
      <c r="D50" s="5"/>
      <c r="E50" s="4">
        <v>800</v>
      </c>
      <c r="F50" s="17">
        <v>0</v>
      </c>
      <c r="G50" s="17">
        <v>0</v>
      </c>
      <c r="H50" s="17">
        <v>0</v>
      </c>
      <c r="I50" s="17">
        <f t="shared" si="0"/>
        <v>0</v>
      </c>
      <c r="J50" s="15"/>
      <c r="K50" s="17">
        <v>0</v>
      </c>
    </row>
    <row r="51" spans="1:14" x14ac:dyDescent="0.25">
      <c r="A51" s="2">
        <v>13</v>
      </c>
      <c r="B51" t="s">
        <v>46</v>
      </c>
      <c r="D51" s="4"/>
      <c r="E51" s="4">
        <v>2285</v>
      </c>
      <c r="F51" s="17">
        <v>1859</v>
      </c>
      <c r="G51" s="17">
        <v>1809</v>
      </c>
      <c r="H51" s="17">
        <v>0</v>
      </c>
      <c r="I51" s="17">
        <f t="shared" si="0"/>
        <v>1809</v>
      </c>
      <c r="J51" s="15"/>
      <c r="K51" s="17">
        <v>1883</v>
      </c>
      <c r="L51" s="2" t="s">
        <v>133</v>
      </c>
    </row>
    <row r="52" spans="1:14" x14ac:dyDescent="0.25">
      <c r="A52" s="2">
        <v>14</v>
      </c>
      <c r="B52" t="s">
        <v>10</v>
      </c>
      <c r="D52" s="4"/>
      <c r="E52" s="4">
        <v>1828</v>
      </c>
      <c r="F52" s="17">
        <v>420</v>
      </c>
      <c r="G52" s="17">
        <v>420</v>
      </c>
      <c r="H52" s="17">
        <v>0</v>
      </c>
      <c r="I52" s="17">
        <f t="shared" si="0"/>
        <v>420</v>
      </c>
      <c r="J52" s="15"/>
      <c r="K52" s="17">
        <v>435</v>
      </c>
      <c r="L52" s="2">
        <v>3</v>
      </c>
    </row>
    <row r="53" spans="1:14" x14ac:dyDescent="0.25">
      <c r="A53" s="2">
        <v>15</v>
      </c>
      <c r="B53" t="s">
        <v>65</v>
      </c>
      <c r="D53" s="5"/>
      <c r="E53" s="4">
        <v>1969</v>
      </c>
      <c r="F53" s="17">
        <v>520</v>
      </c>
      <c r="G53" s="17">
        <v>0</v>
      </c>
      <c r="H53" s="17">
        <v>0</v>
      </c>
      <c r="I53" s="17">
        <f t="shared" si="0"/>
        <v>0</v>
      </c>
      <c r="J53" s="15"/>
      <c r="K53" s="17">
        <v>0</v>
      </c>
    </row>
    <row r="54" spans="1:14" x14ac:dyDescent="0.25">
      <c r="A54" s="2">
        <v>16</v>
      </c>
      <c r="B54" t="s">
        <v>28</v>
      </c>
      <c r="D54" s="4"/>
      <c r="E54" s="4">
        <v>400</v>
      </c>
      <c r="F54" s="17">
        <v>0</v>
      </c>
      <c r="G54" s="17">
        <v>0</v>
      </c>
      <c r="H54" s="17">
        <v>0</v>
      </c>
      <c r="I54" s="17">
        <f t="shared" si="0"/>
        <v>0</v>
      </c>
      <c r="J54" s="15"/>
      <c r="K54" s="17">
        <v>0</v>
      </c>
    </row>
    <row r="55" spans="1:14" x14ac:dyDescent="0.25">
      <c r="A55" s="2">
        <v>17</v>
      </c>
      <c r="B55" t="s">
        <v>63</v>
      </c>
      <c r="D55" s="4"/>
      <c r="E55" s="4">
        <v>275</v>
      </c>
      <c r="F55" s="17">
        <v>461</v>
      </c>
      <c r="G55" s="17">
        <v>110</v>
      </c>
      <c r="H55" s="17">
        <v>110</v>
      </c>
      <c r="I55" s="17">
        <f t="shared" si="0"/>
        <v>220</v>
      </c>
      <c r="J55" s="15"/>
      <c r="K55" s="17">
        <v>225</v>
      </c>
      <c r="L55" s="2">
        <v>3</v>
      </c>
    </row>
    <row r="56" spans="1:14" x14ac:dyDescent="0.25">
      <c r="A56" s="2">
        <v>18</v>
      </c>
      <c r="B56" t="s">
        <v>75</v>
      </c>
      <c r="D56" s="4"/>
      <c r="E56" s="4">
        <v>485</v>
      </c>
      <c r="F56" s="17">
        <v>175</v>
      </c>
      <c r="G56" s="17">
        <v>160</v>
      </c>
      <c r="H56" s="17">
        <v>0</v>
      </c>
      <c r="I56" s="17">
        <v>100</v>
      </c>
      <c r="J56" s="15"/>
      <c r="K56" s="17">
        <v>100</v>
      </c>
    </row>
    <row r="57" spans="1:14" x14ac:dyDescent="0.25">
      <c r="A57" s="2">
        <v>19</v>
      </c>
      <c r="B57" t="s">
        <v>6</v>
      </c>
      <c r="D57" s="4"/>
      <c r="E57" s="4">
        <v>174</v>
      </c>
      <c r="F57" s="17">
        <v>184</v>
      </c>
      <c r="G57" s="17">
        <v>210</v>
      </c>
      <c r="H57" s="17">
        <v>140</v>
      </c>
      <c r="I57" s="17">
        <f t="shared" ref="I57:I69" si="1">SUM(G57:H57)</f>
        <v>350</v>
      </c>
      <c r="J57" s="15"/>
      <c r="K57" s="17">
        <v>300</v>
      </c>
    </row>
    <row r="58" spans="1:14" x14ac:dyDescent="0.25">
      <c r="A58" s="2">
        <v>20</v>
      </c>
      <c r="B58" t="s">
        <v>27</v>
      </c>
      <c r="D58" s="4"/>
      <c r="E58" s="4">
        <v>0</v>
      </c>
      <c r="F58" s="17">
        <v>0</v>
      </c>
      <c r="G58" s="17">
        <v>1079</v>
      </c>
      <c r="H58" s="17">
        <v>0</v>
      </c>
      <c r="I58" s="17">
        <f t="shared" si="1"/>
        <v>1079</v>
      </c>
      <c r="J58" s="15"/>
      <c r="K58" s="17">
        <v>0</v>
      </c>
    </row>
    <row r="59" spans="1:14" x14ac:dyDescent="0.25">
      <c r="A59" s="2">
        <v>21</v>
      </c>
      <c r="B59" t="s">
        <v>71</v>
      </c>
      <c r="D59" s="4"/>
      <c r="E59" s="17">
        <v>0</v>
      </c>
      <c r="F59" s="17">
        <v>0</v>
      </c>
      <c r="G59" s="17">
        <v>0</v>
      </c>
      <c r="H59" s="17">
        <v>450</v>
      </c>
      <c r="I59" s="17">
        <f t="shared" si="1"/>
        <v>450</v>
      </c>
      <c r="J59" s="15"/>
      <c r="K59" s="17">
        <v>400</v>
      </c>
    </row>
    <row r="60" spans="1:14" x14ac:dyDescent="0.25">
      <c r="A60" s="2">
        <v>22</v>
      </c>
      <c r="B60" t="s">
        <v>8</v>
      </c>
      <c r="D60" s="4"/>
      <c r="E60" s="4">
        <v>0</v>
      </c>
      <c r="F60" s="17">
        <v>0</v>
      </c>
      <c r="G60" s="17">
        <v>0</v>
      </c>
      <c r="H60" s="17">
        <v>0</v>
      </c>
      <c r="I60" s="17">
        <f t="shared" si="1"/>
        <v>0</v>
      </c>
      <c r="J60" s="15"/>
      <c r="K60" s="17">
        <v>1000</v>
      </c>
    </row>
    <row r="61" spans="1:14" x14ac:dyDescent="0.25">
      <c r="A61" s="2">
        <v>23</v>
      </c>
      <c r="B61" t="s">
        <v>7</v>
      </c>
      <c r="D61" s="4"/>
      <c r="E61" s="4">
        <v>108</v>
      </c>
      <c r="F61" s="17">
        <v>146</v>
      </c>
      <c r="G61" s="17">
        <v>34</v>
      </c>
      <c r="H61" s="17">
        <v>100</v>
      </c>
      <c r="I61" s="17">
        <f t="shared" si="1"/>
        <v>134</v>
      </c>
      <c r="J61" s="15"/>
      <c r="K61" s="17">
        <v>140</v>
      </c>
      <c r="L61" s="2">
        <v>3</v>
      </c>
    </row>
    <row r="62" spans="1:14" x14ac:dyDescent="0.25">
      <c r="A62" s="2">
        <v>24</v>
      </c>
      <c r="B62" t="s">
        <v>118</v>
      </c>
      <c r="D62" s="6"/>
      <c r="E62" s="4">
        <v>0</v>
      </c>
      <c r="F62" s="17">
        <v>0</v>
      </c>
      <c r="G62" s="17">
        <v>0</v>
      </c>
      <c r="H62" s="17">
        <v>0</v>
      </c>
      <c r="I62" s="17">
        <f t="shared" si="1"/>
        <v>0</v>
      </c>
      <c r="J62" s="15"/>
      <c r="K62" s="17">
        <v>5500</v>
      </c>
    </row>
    <row r="63" spans="1:14" x14ac:dyDescent="0.25">
      <c r="A63" s="2">
        <v>25</v>
      </c>
      <c r="B63" t="s">
        <v>76</v>
      </c>
      <c r="D63" s="6"/>
      <c r="E63" s="4">
        <v>1779</v>
      </c>
      <c r="F63" s="17">
        <v>0</v>
      </c>
      <c r="G63" s="17">
        <v>0</v>
      </c>
      <c r="H63" s="17">
        <v>0</v>
      </c>
      <c r="I63" s="17">
        <f t="shared" si="1"/>
        <v>0</v>
      </c>
      <c r="J63" s="15"/>
      <c r="K63" s="17">
        <v>1500</v>
      </c>
      <c r="N63" s="10"/>
    </row>
    <row r="64" spans="1:14" x14ac:dyDescent="0.25">
      <c r="A64" s="2">
        <v>26</v>
      </c>
      <c r="B64" t="s">
        <v>13</v>
      </c>
      <c r="D64" s="4"/>
      <c r="E64" s="4">
        <v>0</v>
      </c>
      <c r="F64" s="17">
        <v>0</v>
      </c>
      <c r="G64" s="17">
        <v>0</v>
      </c>
      <c r="H64" s="17">
        <v>0</v>
      </c>
      <c r="I64" s="17">
        <f t="shared" si="1"/>
        <v>0</v>
      </c>
      <c r="J64" s="15"/>
      <c r="K64" s="17">
        <v>130</v>
      </c>
    </row>
    <row r="65" spans="1:12" x14ac:dyDescent="0.25">
      <c r="A65" s="2">
        <v>27</v>
      </c>
      <c r="B65" t="s">
        <v>119</v>
      </c>
      <c r="D65" s="4"/>
      <c r="E65" s="4">
        <v>268</v>
      </c>
      <c r="F65" s="17">
        <v>311</v>
      </c>
      <c r="G65" s="17">
        <v>125</v>
      </c>
      <c r="H65" s="17">
        <v>125</v>
      </c>
      <c r="I65" s="17">
        <f t="shared" si="1"/>
        <v>250</v>
      </c>
      <c r="J65" s="15"/>
      <c r="K65" s="17">
        <v>400</v>
      </c>
      <c r="L65" s="2">
        <v>11</v>
      </c>
    </row>
    <row r="66" spans="1:12" x14ac:dyDescent="0.25">
      <c r="A66" s="2">
        <v>28</v>
      </c>
      <c r="B66" t="s">
        <v>2</v>
      </c>
      <c r="D66" s="4"/>
      <c r="E66" s="4">
        <v>260</v>
      </c>
      <c r="F66" s="17">
        <v>596</v>
      </c>
      <c r="G66" s="17">
        <v>549</v>
      </c>
      <c r="H66" s="17">
        <v>100</v>
      </c>
      <c r="I66" s="17">
        <f t="shared" si="1"/>
        <v>649</v>
      </c>
      <c r="J66" s="15"/>
      <c r="K66" s="17">
        <v>670</v>
      </c>
    </row>
    <row r="67" spans="1:12" x14ac:dyDescent="0.25">
      <c r="A67" s="2">
        <v>29</v>
      </c>
      <c r="B67" t="s">
        <v>70</v>
      </c>
      <c r="D67" s="4"/>
      <c r="E67" s="4">
        <v>113</v>
      </c>
      <c r="F67" s="17">
        <v>0</v>
      </c>
      <c r="G67" s="17">
        <v>85</v>
      </c>
      <c r="H67" s="17">
        <v>255</v>
      </c>
      <c r="I67" s="17">
        <f t="shared" si="1"/>
        <v>340</v>
      </c>
      <c r="J67" s="15"/>
      <c r="K67" s="17">
        <v>385</v>
      </c>
      <c r="L67" s="19"/>
    </row>
    <row r="68" spans="1:12" x14ac:dyDescent="0.25">
      <c r="A68" s="2">
        <v>30</v>
      </c>
      <c r="B68" t="s">
        <v>14</v>
      </c>
      <c r="D68" s="4"/>
      <c r="E68" s="4">
        <v>320</v>
      </c>
      <c r="F68" s="17">
        <v>825</v>
      </c>
      <c r="G68" s="17">
        <v>90</v>
      </c>
      <c r="H68" s="17">
        <v>90</v>
      </c>
      <c r="I68" s="17">
        <f t="shared" si="1"/>
        <v>180</v>
      </c>
      <c r="J68" s="15"/>
      <c r="K68" s="17">
        <v>360</v>
      </c>
    </row>
    <row r="69" spans="1:12" x14ac:dyDescent="0.25">
      <c r="A69" s="2">
        <v>31</v>
      </c>
      <c r="B69" t="s">
        <v>9</v>
      </c>
      <c r="D69" s="4"/>
      <c r="E69" s="4">
        <v>385</v>
      </c>
      <c r="F69" s="17">
        <v>45</v>
      </c>
      <c r="G69" s="17">
        <v>110</v>
      </c>
      <c r="H69" s="17">
        <v>50</v>
      </c>
      <c r="I69" s="17">
        <f t="shared" si="1"/>
        <v>160</v>
      </c>
      <c r="J69" s="15"/>
      <c r="K69" s="17">
        <v>500</v>
      </c>
    </row>
    <row r="70" spans="1:12" x14ac:dyDescent="0.25">
      <c r="A70" s="12" t="s">
        <v>40</v>
      </c>
      <c r="D70" s="4"/>
      <c r="E70" s="14"/>
      <c r="F70" s="14"/>
      <c r="G70" s="14"/>
      <c r="H70" s="14"/>
      <c r="I70" s="14"/>
      <c r="J70" s="15"/>
      <c r="K70" s="14"/>
    </row>
    <row r="71" spans="1:12" x14ac:dyDescent="0.25">
      <c r="A71" s="19">
        <v>32</v>
      </c>
      <c r="B71" t="s">
        <v>47</v>
      </c>
      <c r="D71" s="4"/>
      <c r="E71" s="4">
        <v>0</v>
      </c>
      <c r="F71" s="17">
        <v>0</v>
      </c>
      <c r="G71" s="17">
        <v>5486</v>
      </c>
      <c r="H71" s="17">
        <v>0</v>
      </c>
      <c r="I71" s="17">
        <f>SUM(G71:H71)</f>
        <v>5486</v>
      </c>
      <c r="J71" s="15"/>
      <c r="K71" s="17">
        <v>2500</v>
      </c>
    </row>
    <row r="72" spans="1:12" x14ac:dyDescent="0.25">
      <c r="A72" s="19">
        <v>33</v>
      </c>
      <c r="B72" t="s">
        <v>43</v>
      </c>
      <c r="D72" s="4"/>
      <c r="E72" s="4">
        <v>240</v>
      </c>
      <c r="F72" s="17">
        <v>268</v>
      </c>
      <c r="G72" s="17">
        <v>268</v>
      </c>
      <c r="H72" s="17">
        <v>0</v>
      </c>
      <c r="I72" s="17">
        <f>SUM(G72:H72)</f>
        <v>268</v>
      </c>
      <c r="J72" s="15"/>
      <c r="K72" s="17">
        <v>0</v>
      </c>
      <c r="L72" s="2">
        <v>9</v>
      </c>
    </row>
    <row r="73" spans="1:12" x14ac:dyDescent="0.25">
      <c r="A73" s="12" t="s">
        <v>41</v>
      </c>
      <c r="D73" s="4"/>
      <c r="E73" s="8"/>
      <c r="F73" s="17"/>
      <c r="G73" s="17">
        <v>0</v>
      </c>
      <c r="H73" s="17">
        <v>0</v>
      </c>
      <c r="I73" s="17">
        <f t="shared" ref="I73:I83" si="2">SUM(G73:H73)</f>
        <v>0</v>
      </c>
      <c r="J73" s="15"/>
      <c r="K73" s="17">
        <v>0</v>
      </c>
    </row>
    <row r="74" spans="1:12" x14ac:dyDescent="0.25">
      <c r="A74" s="19">
        <v>34</v>
      </c>
      <c r="B74" t="s">
        <v>29</v>
      </c>
      <c r="D74" s="4"/>
      <c r="E74" s="9">
        <v>425</v>
      </c>
      <c r="F74" s="17">
        <v>776</v>
      </c>
      <c r="G74" s="17">
        <v>351</v>
      </c>
      <c r="H74" s="17">
        <v>318</v>
      </c>
      <c r="I74" s="17">
        <f t="shared" si="2"/>
        <v>669</v>
      </c>
      <c r="J74" s="15"/>
      <c r="K74" s="17">
        <v>1000</v>
      </c>
      <c r="L74" s="2">
        <v>6</v>
      </c>
    </row>
    <row r="75" spans="1:12" x14ac:dyDescent="0.25">
      <c r="A75" s="12" t="s">
        <v>39</v>
      </c>
      <c r="B75" s="12"/>
      <c r="D75" s="4"/>
      <c r="E75" s="13"/>
      <c r="F75" s="14"/>
      <c r="G75" s="14"/>
      <c r="H75" s="14"/>
      <c r="I75" s="14"/>
      <c r="J75" s="15"/>
      <c r="K75" s="14"/>
    </row>
    <row r="76" spans="1:12" x14ac:dyDescent="0.25">
      <c r="A76" s="19">
        <v>35</v>
      </c>
      <c r="B76" t="s">
        <v>16</v>
      </c>
      <c r="D76" s="6"/>
      <c r="E76" s="4">
        <v>0</v>
      </c>
      <c r="F76" s="17">
        <v>67</v>
      </c>
      <c r="G76" s="17">
        <v>67</v>
      </c>
      <c r="H76" s="17">
        <v>0</v>
      </c>
      <c r="I76" s="17">
        <f>SUM(G76:H76)</f>
        <v>67</v>
      </c>
      <c r="J76" s="15"/>
      <c r="K76" s="17">
        <v>70</v>
      </c>
      <c r="L76" s="2">
        <v>3</v>
      </c>
    </row>
    <row r="77" spans="1:12" x14ac:dyDescent="0.25">
      <c r="A77" s="19">
        <v>36</v>
      </c>
      <c r="B77" t="s">
        <v>51</v>
      </c>
      <c r="D77" s="6"/>
      <c r="E77" s="4">
        <v>1440</v>
      </c>
      <c r="F77" s="17">
        <v>2546</v>
      </c>
      <c r="G77" s="17">
        <v>1490</v>
      </c>
      <c r="H77" s="17">
        <v>1060</v>
      </c>
      <c r="I77" s="17">
        <f>SUM(G77:H77)</f>
        <v>2550</v>
      </c>
      <c r="J77" s="15"/>
      <c r="K77" s="17">
        <v>0</v>
      </c>
      <c r="L77" s="2">
        <v>9</v>
      </c>
    </row>
    <row r="78" spans="1:12" x14ac:dyDescent="0.25">
      <c r="A78" s="19">
        <v>37</v>
      </c>
      <c r="B78" t="s">
        <v>111</v>
      </c>
      <c r="E78">
        <v>0</v>
      </c>
      <c r="F78" s="17">
        <v>0</v>
      </c>
      <c r="G78" s="17">
        <v>0</v>
      </c>
      <c r="H78" s="17">
        <v>0</v>
      </c>
      <c r="I78" s="17">
        <f>SUM(G78:H78)</f>
        <v>0</v>
      </c>
      <c r="J78" s="15"/>
      <c r="K78" s="17">
        <v>600</v>
      </c>
      <c r="L78" s="2">
        <v>10</v>
      </c>
    </row>
    <row r="79" spans="1:12" x14ac:dyDescent="0.25">
      <c r="A79" s="34" t="s">
        <v>113</v>
      </c>
      <c r="D79" s="15"/>
      <c r="E79" s="14"/>
      <c r="F79" s="14"/>
      <c r="G79" s="14"/>
      <c r="H79" s="14"/>
      <c r="I79" s="15"/>
      <c r="J79" s="14"/>
      <c r="K79" s="35"/>
    </row>
    <row r="80" spans="1:12" x14ac:dyDescent="0.25">
      <c r="A80" s="19">
        <v>38</v>
      </c>
      <c r="B80" t="s">
        <v>114</v>
      </c>
      <c r="E80" s="4">
        <v>0</v>
      </c>
      <c r="F80" s="17">
        <v>0</v>
      </c>
      <c r="G80" s="17">
        <v>0</v>
      </c>
      <c r="H80" s="17">
        <v>0</v>
      </c>
      <c r="I80" s="17">
        <v>0</v>
      </c>
      <c r="J80" s="15"/>
      <c r="K80" s="17">
        <v>350</v>
      </c>
    </row>
    <row r="81" spans="1:12" x14ac:dyDescent="0.25">
      <c r="A81" s="2">
        <v>39</v>
      </c>
      <c r="B81" t="s">
        <v>66</v>
      </c>
      <c r="D81" s="6"/>
      <c r="E81" s="4">
        <v>0</v>
      </c>
      <c r="F81" s="17">
        <v>0</v>
      </c>
      <c r="G81" s="17">
        <v>0</v>
      </c>
      <c r="H81" s="17">
        <v>150</v>
      </c>
      <c r="I81" s="17">
        <f>SUM(G81:H81)</f>
        <v>150</v>
      </c>
      <c r="J81" s="15"/>
      <c r="K81" s="17">
        <v>150</v>
      </c>
    </row>
    <row r="82" spans="1:12" x14ac:dyDescent="0.25">
      <c r="A82" s="12" t="s">
        <v>45</v>
      </c>
      <c r="D82" s="6"/>
      <c r="E82" s="14"/>
      <c r="F82" s="14"/>
      <c r="G82" s="14"/>
      <c r="H82" s="14"/>
      <c r="I82" s="14"/>
      <c r="J82" s="15"/>
      <c r="K82" s="14"/>
    </row>
    <row r="83" spans="1:12" x14ac:dyDescent="0.25">
      <c r="A83" s="19">
        <v>40</v>
      </c>
      <c r="B83" t="s">
        <v>45</v>
      </c>
      <c r="D83" s="6"/>
      <c r="E83" s="4">
        <v>0</v>
      </c>
      <c r="F83" s="17">
        <v>2500</v>
      </c>
      <c r="G83" s="17">
        <v>2562</v>
      </c>
      <c r="H83" s="17">
        <v>2562</v>
      </c>
      <c r="I83" s="17">
        <f t="shared" si="2"/>
        <v>5124</v>
      </c>
      <c r="J83" s="15"/>
      <c r="K83" s="17">
        <v>5277</v>
      </c>
    </row>
    <row r="84" spans="1:12" x14ac:dyDescent="0.25">
      <c r="A84" s="12" t="s">
        <v>44</v>
      </c>
      <c r="D84" s="6"/>
      <c r="E84" s="14"/>
      <c r="F84" s="14"/>
      <c r="G84" s="14"/>
      <c r="H84" s="14"/>
      <c r="I84" s="14"/>
      <c r="J84" s="15"/>
      <c r="K84" s="14"/>
    </row>
    <row r="85" spans="1:12" x14ac:dyDescent="0.25">
      <c r="A85" s="19">
        <v>41</v>
      </c>
      <c r="B85" t="s">
        <v>97</v>
      </c>
      <c r="D85" s="6"/>
      <c r="E85" s="4">
        <v>0</v>
      </c>
      <c r="F85" s="17">
        <v>0</v>
      </c>
      <c r="G85" s="17">
        <v>0</v>
      </c>
      <c r="H85" s="17">
        <v>0</v>
      </c>
      <c r="I85" s="17">
        <f>SUM(G85:H85)</f>
        <v>0</v>
      </c>
      <c r="J85" s="15"/>
      <c r="K85" s="17">
        <v>1000</v>
      </c>
    </row>
    <row r="86" spans="1:12" x14ac:dyDescent="0.25">
      <c r="A86" s="19">
        <v>42</v>
      </c>
      <c r="B86" t="s">
        <v>17</v>
      </c>
      <c r="D86" s="6"/>
      <c r="E86" s="4">
        <v>3148</v>
      </c>
      <c r="F86" s="17">
        <v>3060</v>
      </c>
      <c r="G86" s="17">
        <v>1821</v>
      </c>
      <c r="H86" s="17">
        <v>1300</v>
      </c>
      <c r="I86" s="17">
        <f>SUM(G86:H86)</f>
        <v>3121</v>
      </c>
      <c r="J86" s="15"/>
      <c r="K86" s="17">
        <v>3250</v>
      </c>
      <c r="L86" s="2">
        <v>3</v>
      </c>
    </row>
    <row r="87" spans="1:12" x14ac:dyDescent="0.25">
      <c r="A87" s="19">
        <v>43</v>
      </c>
      <c r="B87" t="s">
        <v>18</v>
      </c>
      <c r="D87" s="6"/>
      <c r="E87" s="4">
        <v>915</v>
      </c>
      <c r="F87" s="17">
        <v>1870</v>
      </c>
      <c r="G87" s="17">
        <v>1035</v>
      </c>
      <c r="H87" s="17">
        <v>850</v>
      </c>
      <c r="I87" s="17">
        <f>SUM(G87:H87)</f>
        <v>1885</v>
      </c>
      <c r="J87" s="15"/>
      <c r="K87" s="17">
        <v>1950</v>
      </c>
      <c r="L87" s="2">
        <v>3</v>
      </c>
    </row>
    <row r="88" spans="1:12" x14ac:dyDescent="0.25">
      <c r="A88" s="19">
        <v>44</v>
      </c>
      <c r="B88" t="s">
        <v>98</v>
      </c>
      <c r="D88" s="6"/>
      <c r="E88" s="4">
        <v>0</v>
      </c>
      <c r="F88" s="17">
        <v>0</v>
      </c>
      <c r="G88" s="17">
        <v>0</v>
      </c>
      <c r="H88" s="17">
        <v>0</v>
      </c>
      <c r="I88" s="17">
        <f>SUM(G88:H88)</f>
        <v>0</v>
      </c>
      <c r="J88" s="15"/>
      <c r="K88" s="17">
        <v>9900</v>
      </c>
      <c r="L88" s="2">
        <v>8</v>
      </c>
    </row>
    <row r="89" spans="1:12" x14ac:dyDescent="0.25">
      <c r="A89" s="12" t="s">
        <v>79</v>
      </c>
      <c r="D89" s="6"/>
      <c r="E89" s="14"/>
      <c r="F89" s="14"/>
      <c r="G89" s="14"/>
      <c r="H89" s="14"/>
      <c r="I89" s="14"/>
      <c r="J89" s="15"/>
      <c r="K89" s="14"/>
    </row>
    <row r="90" spans="1:12" x14ac:dyDescent="0.25">
      <c r="A90" s="19">
        <v>45</v>
      </c>
      <c r="B90" t="s">
        <v>94</v>
      </c>
      <c r="D90" s="6"/>
      <c r="E90" s="4">
        <v>0</v>
      </c>
      <c r="F90" s="17">
        <v>0</v>
      </c>
      <c r="G90" s="17">
        <v>0</v>
      </c>
      <c r="H90" s="17">
        <v>0</v>
      </c>
      <c r="I90" s="17">
        <f t="shared" ref="I90:I105" si="3">SUM(G90:H90)</f>
        <v>0</v>
      </c>
      <c r="J90" s="15"/>
      <c r="K90" s="17">
        <v>400</v>
      </c>
    </row>
    <row r="91" spans="1:12" x14ac:dyDescent="0.25">
      <c r="A91" s="19">
        <v>46</v>
      </c>
      <c r="B91" t="s">
        <v>92</v>
      </c>
      <c r="D91" s="6"/>
      <c r="E91" s="4">
        <v>0</v>
      </c>
      <c r="F91" s="17">
        <v>0</v>
      </c>
      <c r="G91" s="17">
        <v>700</v>
      </c>
      <c r="H91" s="17">
        <v>0</v>
      </c>
      <c r="I91" s="17">
        <f t="shared" si="3"/>
        <v>700</v>
      </c>
      <c r="J91" s="15"/>
      <c r="K91" s="17">
        <v>0</v>
      </c>
    </row>
    <row r="92" spans="1:12" x14ac:dyDescent="0.25">
      <c r="A92" s="19">
        <v>47</v>
      </c>
      <c r="B92" t="s">
        <v>90</v>
      </c>
      <c r="D92" s="6"/>
      <c r="E92" s="4">
        <v>0</v>
      </c>
      <c r="F92" s="17">
        <v>69</v>
      </c>
      <c r="G92" s="17">
        <v>24</v>
      </c>
      <c r="H92" s="17">
        <v>15</v>
      </c>
      <c r="I92" s="17">
        <f t="shared" si="3"/>
        <v>39</v>
      </c>
      <c r="J92" s="15"/>
      <c r="K92" s="17">
        <v>50</v>
      </c>
    </row>
    <row r="93" spans="1:12" x14ac:dyDescent="0.25">
      <c r="A93" s="19">
        <v>48</v>
      </c>
      <c r="B93" t="s">
        <v>116</v>
      </c>
      <c r="D93" s="6"/>
      <c r="E93" s="4">
        <v>0</v>
      </c>
      <c r="F93" s="17">
        <v>0</v>
      </c>
      <c r="G93" s="17">
        <v>0</v>
      </c>
      <c r="H93" s="17">
        <v>1796</v>
      </c>
      <c r="I93" s="17">
        <f t="shared" si="3"/>
        <v>1796</v>
      </c>
      <c r="J93" s="15"/>
      <c r="K93" s="17">
        <v>0</v>
      </c>
    </row>
    <row r="94" spans="1:12" x14ac:dyDescent="0.25">
      <c r="A94" s="19">
        <v>49</v>
      </c>
      <c r="B94" t="s">
        <v>84</v>
      </c>
      <c r="D94" s="6"/>
      <c r="E94" s="4">
        <v>0</v>
      </c>
      <c r="F94" s="17">
        <v>0</v>
      </c>
      <c r="G94" s="17">
        <v>184</v>
      </c>
      <c r="H94" s="17">
        <v>0</v>
      </c>
      <c r="I94" s="17">
        <f t="shared" si="3"/>
        <v>184</v>
      </c>
      <c r="J94" s="15"/>
      <c r="K94" s="17">
        <v>50</v>
      </c>
    </row>
    <row r="95" spans="1:12" x14ac:dyDescent="0.25">
      <c r="A95" s="19">
        <v>50</v>
      </c>
      <c r="B95" t="s">
        <v>87</v>
      </c>
      <c r="D95" s="6"/>
      <c r="E95" s="4">
        <v>57</v>
      </c>
      <c r="F95" s="17">
        <v>481</v>
      </c>
      <c r="G95" s="17">
        <v>478</v>
      </c>
      <c r="H95" s="17">
        <v>500</v>
      </c>
      <c r="I95" s="17">
        <f t="shared" si="3"/>
        <v>978</v>
      </c>
      <c r="J95" s="15"/>
      <c r="K95" s="17">
        <v>1010</v>
      </c>
      <c r="L95" s="2">
        <v>3</v>
      </c>
    </row>
    <row r="96" spans="1:12" x14ac:dyDescent="0.25">
      <c r="A96" s="19">
        <v>51</v>
      </c>
      <c r="B96" t="s">
        <v>82</v>
      </c>
      <c r="D96" s="4"/>
      <c r="E96" s="4">
        <v>0</v>
      </c>
      <c r="F96" s="17">
        <v>530</v>
      </c>
      <c r="G96" s="17">
        <v>0</v>
      </c>
      <c r="H96" s="17">
        <v>263</v>
      </c>
      <c r="I96" s="17">
        <f t="shared" si="3"/>
        <v>263</v>
      </c>
      <c r="J96" s="15"/>
      <c r="K96" s="17">
        <v>270</v>
      </c>
      <c r="L96" s="2">
        <v>3</v>
      </c>
    </row>
    <row r="97" spans="1:12" x14ac:dyDescent="0.25">
      <c r="A97" s="19">
        <v>52</v>
      </c>
      <c r="B97" t="s">
        <v>88</v>
      </c>
      <c r="D97" s="6"/>
      <c r="E97" s="4">
        <v>0</v>
      </c>
      <c r="F97" s="17">
        <v>0</v>
      </c>
      <c r="G97" s="17">
        <v>173</v>
      </c>
      <c r="H97" s="17">
        <v>700</v>
      </c>
      <c r="I97" s="17">
        <f t="shared" si="3"/>
        <v>873</v>
      </c>
      <c r="J97" s="15"/>
      <c r="K97" s="17">
        <v>926</v>
      </c>
    </row>
    <row r="98" spans="1:12" x14ac:dyDescent="0.25">
      <c r="A98" s="19">
        <v>53</v>
      </c>
      <c r="B98" s="25" t="s">
        <v>91</v>
      </c>
      <c r="D98" s="6"/>
      <c r="E98" s="4">
        <v>261</v>
      </c>
      <c r="F98" s="17">
        <v>575</v>
      </c>
      <c r="G98" s="17">
        <v>0</v>
      </c>
      <c r="H98" s="17">
        <v>0</v>
      </c>
      <c r="I98" s="17">
        <f t="shared" si="3"/>
        <v>0</v>
      </c>
      <c r="J98" s="15"/>
      <c r="K98" s="17">
        <v>0</v>
      </c>
      <c r="L98" s="2">
        <v>5</v>
      </c>
    </row>
    <row r="99" spans="1:12" x14ac:dyDescent="0.25">
      <c r="A99" s="19">
        <v>54</v>
      </c>
      <c r="B99" t="s">
        <v>93</v>
      </c>
      <c r="D99" s="6"/>
      <c r="E99" s="4">
        <v>0</v>
      </c>
      <c r="F99" s="17">
        <v>0</v>
      </c>
      <c r="G99" s="17">
        <v>0</v>
      </c>
      <c r="H99" s="17">
        <v>7689</v>
      </c>
      <c r="I99" s="17">
        <f t="shared" si="3"/>
        <v>7689</v>
      </c>
      <c r="J99" s="15"/>
      <c r="K99" s="17">
        <v>0</v>
      </c>
    </row>
    <row r="100" spans="1:12" x14ac:dyDescent="0.25">
      <c r="A100" s="19">
        <v>55</v>
      </c>
      <c r="B100" t="s">
        <v>89</v>
      </c>
      <c r="D100" s="6"/>
      <c r="E100" s="4">
        <v>4320</v>
      </c>
      <c r="F100" s="17">
        <v>4320</v>
      </c>
      <c r="G100" s="17">
        <v>1800</v>
      </c>
      <c r="H100" s="17">
        <v>2742</v>
      </c>
      <c r="I100" s="17">
        <f t="shared" si="3"/>
        <v>4542</v>
      </c>
      <c r="J100" s="15"/>
      <c r="K100" s="17">
        <v>4794</v>
      </c>
    </row>
    <row r="101" spans="1:12" x14ac:dyDescent="0.25">
      <c r="A101" s="19">
        <v>56</v>
      </c>
      <c r="B101" t="s">
        <v>80</v>
      </c>
      <c r="D101" s="6"/>
      <c r="E101" s="4">
        <v>470</v>
      </c>
      <c r="F101" s="17">
        <v>513</v>
      </c>
      <c r="G101" s="24">
        <v>300</v>
      </c>
      <c r="H101" s="24">
        <v>500</v>
      </c>
      <c r="I101" s="17">
        <f t="shared" si="3"/>
        <v>800</v>
      </c>
      <c r="J101" s="15"/>
      <c r="K101" s="17">
        <v>0</v>
      </c>
      <c r="L101" s="2">
        <v>9</v>
      </c>
    </row>
    <row r="102" spans="1:12" x14ac:dyDescent="0.25">
      <c r="A102" s="19">
        <v>57</v>
      </c>
      <c r="B102" t="s">
        <v>85</v>
      </c>
      <c r="D102" s="6"/>
      <c r="E102" s="4">
        <v>0</v>
      </c>
      <c r="F102" s="17">
        <v>8</v>
      </c>
      <c r="G102" s="17">
        <v>0</v>
      </c>
      <c r="H102" s="17">
        <v>0</v>
      </c>
      <c r="I102" s="17">
        <f t="shared" si="3"/>
        <v>0</v>
      </c>
      <c r="J102" s="15"/>
      <c r="K102" s="17">
        <v>200</v>
      </c>
    </row>
    <row r="103" spans="1:12" x14ac:dyDescent="0.25">
      <c r="A103" s="19">
        <v>58</v>
      </c>
      <c r="B103" t="s">
        <v>83</v>
      </c>
      <c r="D103" s="6"/>
      <c r="E103" s="4">
        <v>0</v>
      </c>
      <c r="F103" s="17">
        <v>78773</v>
      </c>
      <c r="G103" s="17">
        <v>5024</v>
      </c>
      <c r="H103" s="17">
        <v>0</v>
      </c>
      <c r="I103" s="17">
        <f t="shared" si="3"/>
        <v>5024</v>
      </c>
      <c r="J103" s="15"/>
      <c r="K103" s="17">
        <v>0</v>
      </c>
    </row>
    <row r="104" spans="1:12" x14ac:dyDescent="0.25">
      <c r="A104" s="19">
        <v>59</v>
      </c>
      <c r="B104" t="s">
        <v>81</v>
      </c>
      <c r="D104" s="6"/>
      <c r="E104" s="4">
        <v>0</v>
      </c>
      <c r="F104" s="17">
        <v>500</v>
      </c>
      <c r="G104" s="17">
        <v>0</v>
      </c>
      <c r="H104" s="17">
        <v>500</v>
      </c>
      <c r="I104" s="17">
        <f t="shared" si="3"/>
        <v>500</v>
      </c>
      <c r="J104" s="15"/>
      <c r="K104" s="17">
        <v>500</v>
      </c>
    </row>
    <row r="105" spans="1:12" x14ac:dyDescent="0.25">
      <c r="A105" s="19">
        <v>60</v>
      </c>
      <c r="B105" t="s">
        <v>86</v>
      </c>
      <c r="D105" s="6"/>
      <c r="E105" s="4">
        <v>171</v>
      </c>
      <c r="F105" s="17">
        <v>356</v>
      </c>
      <c r="G105" s="17">
        <v>70</v>
      </c>
      <c r="H105" s="17">
        <v>50</v>
      </c>
      <c r="I105" s="17">
        <f t="shared" si="3"/>
        <v>120</v>
      </c>
      <c r="J105" s="15"/>
      <c r="K105" s="17">
        <v>155</v>
      </c>
    </row>
    <row r="106" spans="1:12" x14ac:dyDescent="0.25">
      <c r="A106" s="12" t="s">
        <v>42</v>
      </c>
      <c r="D106" s="6"/>
      <c r="E106" s="14"/>
      <c r="F106" s="14"/>
      <c r="G106" s="14"/>
      <c r="H106" s="14"/>
      <c r="I106" s="14"/>
      <c r="J106" s="15"/>
      <c r="K106" s="14"/>
    </row>
    <row r="107" spans="1:12" x14ac:dyDescent="0.25">
      <c r="A107" s="19">
        <v>61</v>
      </c>
      <c r="B107" t="s">
        <v>112</v>
      </c>
      <c r="D107" s="6"/>
      <c r="E107" s="4">
        <v>0</v>
      </c>
      <c r="F107" s="17">
        <v>0</v>
      </c>
      <c r="G107" s="17">
        <v>360</v>
      </c>
      <c r="H107" s="17">
        <v>0</v>
      </c>
      <c r="I107" s="17">
        <f t="shared" ref="I107:I119" si="4">SUM(G107:H107)</f>
        <v>360</v>
      </c>
      <c r="J107" s="15"/>
      <c r="K107" s="17">
        <v>0</v>
      </c>
    </row>
    <row r="108" spans="1:12" x14ac:dyDescent="0.25">
      <c r="A108" s="19">
        <v>62</v>
      </c>
      <c r="B108" t="s">
        <v>121</v>
      </c>
      <c r="D108" s="6"/>
      <c r="E108" s="6">
        <v>0</v>
      </c>
      <c r="F108" s="31">
        <v>0</v>
      </c>
      <c r="G108" s="31">
        <v>598</v>
      </c>
      <c r="H108" s="31">
        <v>0</v>
      </c>
      <c r="I108" s="31">
        <f t="shared" si="4"/>
        <v>598</v>
      </c>
      <c r="J108" s="32"/>
      <c r="K108" s="31">
        <v>300</v>
      </c>
    </row>
    <row r="109" spans="1:12" x14ac:dyDescent="0.25">
      <c r="A109" s="19">
        <v>63</v>
      </c>
      <c r="B109" t="s">
        <v>19</v>
      </c>
      <c r="D109" s="6"/>
      <c r="E109" s="33">
        <v>647</v>
      </c>
      <c r="F109" s="33">
        <v>0</v>
      </c>
      <c r="G109" s="33">
        <v>343</v>
      </c>
      <c r="H109" s="33">
        <v>207</v>
      </c>
      <c r="I109" s="31">
        <f t="shared" si="4"/>
        <v>550</v>
      </c>
      <c r="J109" s="32"/>
      <c r="K109" s="31">
        <v>0</v>
      </c>
      <c r="L109" s="2">
        <v>9</v>
      </c>
    </row>
    <row r="110" spans="1:12" x14ac:dyDescent="0.25">
      <c r="A110" s="19">
        <v>64</v>
      </c>
      <c r="B110" t="s">
        <v>26</v>
      </c>
      <c r="D110" s="6"/>
      <c r="E110" s="6">
        <v>0</v>
      </c>
      <c r="F110" s="31">
        <v>72</v>
      </c>
      <c r="G110" s="31">
        <v>85</v>
      </c>
      <c r="H110" s="31">
        <v>0</v>
      </c>
      <c r="I110" s="31">
        <f t="shared" si="4"/>
        <v>85</v>
      </c>
      <c r="J110" s="32"/>
      <c r="K110" s="31">
        <v>0</v>
      </c>
    </row>
    <row r="111" spans="1:12" x14ac:dyDescent="0.25">
      <c r="A111" s="19">
        <v>65</v>
      </c>
      <c r="B111" t="s">
        <v>52</v>
      </c>
      <c r="D111" s="6"/>
      <c r="E111" s="4">
        <v>0</v>
      </c>
      <c r="F111" s="17">
        <v>0</v>
      </c>
      <c r="G111" s="17">
        <v>32</v>
      </c>
      <c r="H111" s="17">
        <v>0</v>
      </c>
      <c r="I111" s="17">
        <f t="shared" si="4"/>
        <v>32</v>
      </c>
      <c r="J111" s="15"/>
      <c r="K111" s="17">
        <v>50</v>
      </c>
    </row>
    <row r="112" spans="1:12" x14ac:dyDescent="0.25">
      <c r="A112" s="19">
        <v>66</v>
      </c>
      <c r="B112" t="s">
        <v>69</v>
      </c>
      <c r="D112" s="6"/>
      <c r="E112" s="4">
        <v>0</v>
      </c>
      <c r="F112" s="17">
        <v>0</v>
      </c>
      <c r="G112" s="17">
        <v>0</v>
      </c>
      <c r="H112" s="17">
        <v>0</v>
      </c>
      <c r="I112" s="17">
        <f t="shared" si="4"/>
        <v>0</v>
      </c>
      <c r="J112" s="15"/>
      <c r="K112" s="17">
        <v>250</v>
      </c>
    </row>
    <row r="113" spans="1:15" x14ac:dyDescent="0.25">
      <c r="A113" s="19">
        <v>67</v>
      </c>
      <c r="B113" t="s">
        <v>23</v>
      </c>
      <c r="D113" s="6"/>
      <c r="E113" s="4">
        <v>0</v>
      </c>
      <c r="F113" s="17">
        <v>27</v>
      </c>
      <c r="G113" s="17">
        <v>0</v>
      </c>
      <c r="H113" s="17">
        <v>0</v>
      </c>
      <c r="I113" s="17">
        <f t="shared" si="4"/>
        <v>0</v>
      </c>
      <c r="J113" s="15"/>
      <c r="K113" s="17">
        <v>1000</v>
      </c>
    </row>
    <row r="114" spans="1:15" x14ac:dyDescent="0.25">
      <c r="A114" s="19">
        <v>68</v>
      </c>
      <c r="B114" t="s">
        <v>77</v>
      </c>
      <c r="D114" s="6"/>
      <c r="E114" s="4">
        <v>24</v>
      </c>
      <c r="F114" s="17">
        <v>0</v>
      </c>
      <c r="G114" s="17">
        <v>0</v>
      </c>
      <c r="H114" s="17">
        <v>0</v>
      </c>
      <c r="I114" s="17">
        <f t="shared" si="4"/>
        <v>0</v>
      </c>
      <c r="J114" s="15"/>
      <c r="K114" s="17">
        <v>100</v>
      </c>
    </row>
    <row r="115" spans="1:15" x14ac:dyDescent="0.25">
      <c r="A115" s="19">
        <v>69</v>
      </c>
      <c r="B115" t="s">
        <v>68</v>
      </c>
      <c r="D115" s="6"/>
      <c r="E115" s="4">
        <v>0</v>
      </c>
      <c r="F115" s="17">
        <v>0</v>
      </c>
      <c r="G115" s="17">
        <v>0</v>
      </c>
      <c r="H115" s="17">
        <v>25197</v>
      </c>
      <c r="I115" s="17">
        <f t="shared" si="4"/>
        <v>25197</v>
      </c>
      <c r="J115" s="15"/>
      <c r="K115" s="17">
        <v>0</v>
      </c>
    </row>
    <row r="116" spans="1:15" x14ac:dyDescent="0.25">
      <c r="A116" s="19">
        <v>70</v>
      </c>
      <c r="B116" t="s">
        <v>20</v>
      </c>
      <c r="D116" s="6"/>
      <c r="E116" s="4">
        <v>77</v>
      </c>
      <c r="F116" s="17">
        <v>109</v>
      </c>
      <c r="G116" s="17">
        <v>74</v>
      </c>
      <c r="H116" s="17">
        <v>50</v>
      </c>
      <c r="I116" s="17">
        <f t="shared" si="4"/>
        <v>124</v>
      </c>
      <c r="J116" s="15"/>
      <c r="K116" s="17">
        <v>130</v>
      </c>
      <c r="L116" s="2">
        <v>3</v>
      </c>
    </row>
    <row r="117" spans="1:15" x14ac:dyDescent="0.25">
      <c r="A117" s="19">
        <v>71</v>
      </c>
      <c r="B117" t="s">
        <v>21</v>
      </c>
      <c r="D117" s="6"/>
      <c r="E117" s="4">
        <v>42</v>
      </c>
      <c r="F117" s="17">
        <v>258</v>
      </c>
      <c r="G117" s="17">
        <v>0</v>
      </c>
      <c r="H117" s="17">
        <v>0</v>
      </c>
      <c r="I117" s="17">
        <f t="shared" si="4"/>
        <v>0</v>
      </c>
      <c r="J117" s="15"/>
      <c r="K117" s="17">
        <v>200</v>
      </c>
    </row>
    <row r="118" spans="1:15" x14ac:dyDescent="0.25">
      <c r="A118" s="19">
        <v>72</v>
      </c>
      <c r="B118" t="s">
        <v>33</v>
      </c>
      <c r="D118" s="6"/>
      <c r="E118" s="4">
        <v>400</v>
      </c>
      <c r="F118" s="17">
        <v>0</v>
      </c>
      <c r="G118" s="17">
        <v>0</v>
      </c>
      <c r="H118" s="17">
        <v>0</v>
      </c>
      <c r="I118" s="17">
        <f t="shared" si="4"/>
        <v>0</v>
      </c>
      <c r="J118" s="15"/>
      <c r="K118" s="17">
        <v>0</v>
      </c>
    </row>
    <row r="119" spans="1:15" x14ac:dyDescent="0.25">
      <c r="A119" s="19">
        <v>73</v>
      </c>
      <c r="B119" t="s">
        <v>64</v>
      </c>
      <c r="D119" s="6"/>
      <c r="E119" s="4">
        <v>0</v>
      </c>
      <c r="F119" s="17">
        <v>58</v>
      </c>
      <c r="G119" s="17">
        <v>0</v>
      </c>
      <c r="H119" s="17">
        <v>0</v>
      </c>
      <c r="I119" s="17">
        <f t="shared" si="4"/>
        <v>0</v>
      </c>
      <c r="J119" s="15"/>
      <c r="K119" s="17">
        <v>50</v>
      </c>
    </row>
    <row r="120" spans="1:15" x14ac:dyDescent="0.25">
      <c r="A120" s="19">
        <v>74</v>
      </c>
      <c r="B120" t="s">
        <v>78</v>
      </c>
      <c r="D120" s="6"/>
      <c r="E120" s="4">
        <v>0</v>
      </c>
      <c r="F120" s="17">
        <v>0</v>
      </c>
      <c r="G120" s="17">
        <v>0</v>
      </c>
      <c r="H120" s="17">
        <v>0</v>
      </c>
      <c r="I120" s="17">
        <v>0</v>
      </c>
      <c r="J120" s="15"/>
      <c r="K120" s="17">
        <v>1000</v>
      </c>
    </row>
    <row r="121" spans="1:15" x14ac:dyDescent="0.25">
      <c r="A121" s="19">
        <v>75</v>
      </c>
      <c r="B121" t="s">
        <v>67</v>
      </c>
      <c r="D121" s="6"/>
      <c r="E121" s="4">
        <v>27</v>
      </c>
      <c r="F121" s="17">
        <v>95</v>
      </c>
      <c r="G121" s="17">
        <v>0</v>
      </c>
      <c r="H121" s="17">
        <v>40</v>
      </c>
      <c r="I121" s="17">
        <f>SUM(G121:H121)</f>
        <v>40</v>
      </c>
      <c r="J121" s="15"/>
      <c r="K121" s="17">
        <v>100</v>
      </c>
      <c r="M121" s="4"/>
    </row>
    <row r="122" spans="1:15" x14ac:dyDescent="0.25">
      <c r="A122" s="39" t="s">
        <v>122</v>
      </c>
      <c r="D122" s="6"/>
      <c r="E122" s="4"/>
      <c r="F122" s="17"/>
      <c r="G122" s="17"/>
      <c r="H122" s="17"/>
      <c r="I122" s="17"/>
      <c r="J122" s="15"/>
      <c r="K122" s="17"/>
      <c r="M122" s="4"/>
    </row>
    <row r="123" spans="1:15" x14ac:dyDescent="0.25">
      <c r="A123" s="19">
        <v>76</v>
      </c>
      <c r="B123" t="s">
        <v>123</v>
      </c>
      <c r="D123" s="6"/>
      <c r="E123" s="4"/>
      <c r="F123" s="17"/>
      <c r="G123" s="17"/>
      <c r="H123" s="17"/>
      <c r="I123" s="17"/>
      <c r="J123" s="15"/>
      <c r="K123" s="17">
        <v>3700</v>
      </c>
      <c r="L123" s="2">
        <v>9</v>
      </c>
      <c r="M123" s="4"/>
    </row>
    <row r="124" spans="1:15" x14ac:dyDescent="0.25">
      <c r="A124" s="19"/>
      <c r="D124" s="6"/>
      <c r="E124" s="4"/>
      <c r="F124" s="17"/>
      <c r="G124" s="17"/>
      <c r="H124" s="17"/>
      <c r="I124" s="17"/>
      <c r="J124" s="15"/>
      <c r="K124" s="17"/>
      <c r="M124" s="4"/>
    </row>
    <row r="125" spans="1:15" ht="15.75" thickBot="1" x14ac:dyDescent="0.3">
      <c r="A125" s="12"/>
      <c r="D125" s="4"/>
      <c r="E125" s="11">
        <f>SUM(E39:E121)</f>
        <v>36620</v>
      </c>
      <c r="F125" s="11">
        <f>SUM(F39:F121)</f>
        <v>114562</v>
      </c>
      <c r="G125" s="11">
        <f>SUM(G39:G121)</f>
        <v>35221</v>
      </c>
      <c r="H125" s="11">
        <f>SUM(H39:H121)</f>
        <v>53386</v>
      </c>
      <c r="I125" s="11">
        <f>SUM(I39:I121)</f>
        <v>88547</v>
      </c>
      <c r="J125" s="16"/>
      <c r="K125" s="11">
        <f>SUM(K39:K123)</f>
        <v>68388</v>
      </c>
      <c r="L125" s="5"/>
    </row>
    <row r="126" spans="1:15" ht="15.75" thickTop="1" x14ac:dyDescent="0.25">
      <c r="D126" s="4"/>
      <c r="E126" s="6"/>
      <c r="F126" s="4"/>
      <c r="G126" s="4"/>
      <c r="H126" s="6"/>
      <c r="K126" s="22"/>
    </row>
    <row r="127" spans="1:15" x14ac:dyDescent="0.25">
      <c r="D127" s="4"/>
      <c r="E127" s="4"/>
      <c r="F127" s="6"/>
      <c r="G127" s="6"/>
      <c r="H127" s="4"/>
      <c r="I127" s="6"/>
      <c r="J127" s="4"/>
      <c r="K127" s="22"/>
      <c r="L127" s="5"/>
      <c r="M127" s="6"/>
      <c r="O127" s="6"/>
    </row>
    <row r="128" spans="1:15" x14ac:dyDescent="0.25">
      <c r="D128" s="4"/>
      <c r="E128" s="4"/>
      <c r="F128" s="6"/>
      <c r="G128" s="6"/>
      <c r="H128" s="4"/>
      <c r="I128" s="6"/>
      <c r="J128" s="4"/>
      <c r="K128" s="22"/>
      <c r="L128" s="5"/>
      <c r="M128" s="6"/>
      <c r="O128" s="6"/>
    </row>
    <row r="129" spans="1:15" x14ac:dyDescent="0.25">
      <c r="D129" s="4"/>
      <c r="E129" s="4"/>
      <c r="F129" s="6"/>
      <c r="G129" s="6"/>
      <c r="H129" s="4"/>
      <c r="I129" s="6"/>
      <c r="J129" s="4"/>
      <c r="K129" s="22"/>
      <c r="L129" s="5"/>
      <c r="M129" s="6"/>
      <c r="O129" s="6"/>
    </row>
    <row r="130" spans="1:15" x14ac:dyDescent="0.25">
      <c r="D130" s="4"/>
      <c r="E130" s="4"/>
      <c r="F130" s="6"/>
      <c r="G130" s="6"/>
      <c r="H130" s="4"/>
      <c r="I130" s="6"/>
      <c r="J130" s="4"/>
      <c r="K130" s="22"/>
      <c r="L130" s="5"/>
      <c r="M130" s="6"/>
      <c r="O130" s="6"/>
    </row>
    <row r="131" spans="1:15" x14ac:dyDescent="0.25">
      <c r="D131" s="4"/>
      <c r="E131" s="4"/>
      <c r="F131" s="6"/>
      <c r="G131" s="6"/>
      <c r="H131" s="4"/>
      <c r="I131" s="6"/>
      <c r="J131" s="4"/>
      <c r="K131" s="22"/>
      <c r="L131" s="5"/>
      <c r="M131" s="6"/>
      <c r="O131" s="6"/>
    </row>
    <row r="132" spans="1:15" x14ac:dyDescent="0.25">
      <c r="A132" s="41"/>
      <c r="B132" s="41"/>
      <c r="C132" s="41"/>
      <c r="D132" s="6"/>
      <c r="E132" s="6"/>
      <c r="F132" s="6"/>
      <c r="G132" s="6"/>
      <c r="H132" s="6"/>
      <c r="I132" s="6"/>
      <c r="J132" s="6"/>
      <c r="K132" s="22"/>
      <c r="L132" s="5"/>
      <c r="M132" s="6"/>
      <c r="O132" s="4"/>
    </row>
    <row r="133" spans="1:15" ht="15.75" x14ac:dyDescent="0.25">
      <c r="A133" s="48" t="s">
        <v>0</v>
      </c>
      <c r="B133" s="41"/>
      <c r="C133" s="41"/>
      <c r="D133" s="41"/>
      <c r="E133" s="41"/>
      <c r="F133" s="41"/>
      <c r="G133" s="41"/>
      <c r="H133" s="41"/>
      <c r="I133" s="6"/>
      <c r="J133" s="41"/>
      <c r="K133" s="42"/>
      <c r="M133" s="4"/>
      <c r="O133" s="4"/>
    </row>
    <row r="134" spans="1:15" ht="15.75" x14ac:dyDescent="0.25">
      <c r="A134" s="48" t="s">
        <v>124</v>
      </c>
      <c r="B134" s="41"/>
      <c r="C134" s="41"/>
      <c r="D134" s="41"/>
      <c r="E134" s="41"/>
      <c r="F134" s="41" t="s">
        <v>146</v>
      </c>
      <c r="G134" s="41"/>
      <c r="H134" s="41"/>
      <c r="I134" s="41"/>
      <c r="J134" s="41"/>
      <c r="K134" s="42"/>
      <c r="M134" s="4"/>
      <c r="O134" s="4"/>
    </row>
    <row r="135" spans="1:15" x14ac:dyDescent="0.25">
      <c r="A135" s="41"/>
      <c r="B135" s="41"/>
      <c r="C135" s="41"/>
      <c r="D135" s="41"/>
      <c r="E135" s="41"/>
      <c r="F135" s="41"/>
      <c r="G135" s="41"/>
      <c r="H135" s="41"/>
      <c r="I135" s="45" t="s">
        <v>1</v>
      </c>
      <c r="J135" s="43"/>
      <c r="K135" s="6"/>
      <c r="L135"/>
      <c r="M135" s="4"/>
    </row>
    <row r="136" spans="1:15" x14ac:dyDescent="0.25">
      <c r="A136" s="41"/>
      <c r="B136" s="41"/>
      <c r="C136" s="41" t="s">
        <v>59</v>
      </c>
      <c r="D136" s="41"/>
      <c r="E136" s="41"/>
      <c r="F136" s="41"/>
      <c r="G136" s="41"/>
      <c r="H136" s="41"/>
      <c r="I136" s="22">
        <v>47010</v>
      </c>
      <c r="J136" s="43"/>
      <c r="K136" s="6"/>
      <c r="L136"/>
      <c r="M136" s="4"/>
    </row>
    <row r="137" spans="1:15" x14ac:dyDescent="0.25">
      <c r="A137" s="41"/>
      <c r="B137" s="41"/>
      <c r="C137" s="41"/>
      <c r="D137" s="41"/>
      <c r="E137" s="41"/>
      <c r="F137" s="41"/>
      <c r="G137" s="41"/>
      <c r="H137" s="41"/>
      <c r="I137" s="42"/>
      <c r="J137" s="43"/>
      <c r="K137" s="6"/>
      <c r="L137"/>
      <c r="M137" s="4"/>
    </row>
    <row r="138" spans="1:15" x14ac:dyDescent="0.25">
      <c r="A138" s="41"/>
      <c r="B138" s="41"/>
      <c r="C138" s="41" t="s">
        <v>60</v>
      </c>
      <c r="D138" s="41"/>
      <c r="E138" s="41"/>
      <c r="F138" s="41"/>
      <c r="G138" s="41"/>
      <c r="H138" s="41"/>
      <c r="I138" s="23">
        <v>1400</v>
      </c>
      <c r="J138" s="43"/>
      <c r="K138" s="6"/>
      <c r="L138"/>
      <c r="M138" s="4"/>
    </row>
    <row r="139" spans="1:15" x14ac:dyDescent="0.25">
      <c r="A139" s="41"/>
      <c r="B139" s="41"/>
      <c r="C139" s="41" t="s">
        <v>72</v>
      </c>
      <c r="D139" s="41"/>
      <c r="E139" s="41"/>
      <c r="F139" s="41"/>
      <c r="G139" s="41"/>
      <c r="H139" s="41"/>
      <c r="I139" s="23">
        <v>800</v>
      </c>
      <c r="J139" s="43"/>
      <c r="K139" s="6"/>
      <c r="L139"/>
      <c r="M139" s="4"/>
    </row>
    <row r="140" spans="1:15" x14ac:dyDescent="0.25">
      <c r="A140" s="41"/>
      <c r="B140" s="41"/>
      <c r="C140" s="41" t="s">
        <v>73</v>
      </c>
      <c r="D140" s="41"/>
      <c r="E140" s="41"/>
      <c r="F140" s="41"/>
      <c r="G140" s="41"/>
      <c r="H140" s="41"/>
      <c r="I140" s="23">
        <v>5500</v>
      </c>
      <c r="J140" s="43"/>
      <c r="K140" s="6"/>
      <c r="L140"/>
      <c r="M140" s="4"/>
    </row>
    <row r="141" spans="1:15" x14ac:dyDescent="0.25">
      <c r="A141" s="41"/>
      <c r="B141" s="41"/>
      <c r="C141" s="41" t="s">
        <v>74</v>
      </c>
      <c r="D141" s="41"/>
      <c r="E141" s="41"/>
      <c r="F141" s="41"/>
      <c r="G141" s="41"/>
      <c r="H141" s="41"/>
      <c r="I141" s="23">
        <v>22907</v>
      </c>
      <c r="J141" s="43"/>
      <c r="K141" s="6"/>
      <c r="L141"/>
      <c r="M141" s="4"/>
    </row>
    <row r="142" spans="1:15" x14ac:dyDescent="0.25">
      <c r="A142" s="41"/>
      <c r="B142" s="41"/>
      <c r="C142" s="41"/>
      <c r="D142" s="41"/>
      <c r="E142" s="41"/>
      <c r="F142" s="41"/>
      <c r="G142" s="41"/>
      <c r="H142" s="41"/>
      <c r="I142" s="23"/>
      <c r="J142" s="43"/>
      <c r="K142" s="6"/>
      <c r="L142"/>
      <c r="M142" s="4"/>
    </row>
    <row r="143" spans="1:15" x14ac:dyDescent="0.25">
      <c r="A143" s="41"/>
      <c r="B143" s="41"/>
      <c r="C143" s="41" t="s">
        <v>125</v>
      </c>
      <c r="D143" s="41"/>
      <c r="E143" s="41"/>
      <c r="F143" s="41"/>
      <c r="G143" s="41"/>
      <c r="H143" s="41"/>
      <c r="I143" s="23">
        <f>H125</f>
        <v>53386</v>
      </c>
      <c r="J143" s="43"/>
      <c r="K143" s="6"/>
      <c r="L143"/>
      <c r="M143" s="4"/>
    </row>
    <row r="144" spans="1:15" x14ac:dyDescent="0.25">
      <c r="A144" s="41"/>
      <c r="B144" s="41"/>
      <c r="C144" s="41"/>
      <c r="D144" s="41"/>
      <c r="E144" s="41"/>
      <c r="F144" s="41"/>
      <c r="G144" s="41"/>
      <c r="H144" s="41"/>
      <c r="I144" s="23"/>
      <c r="J144" s="43"/>
      <c r="K144" s="6"/>
      <c r="L144"/>
      <c r="M144" s="4"/>
    </row>
    <row r="145" spans="1:13" x14ac:dyDescent="0.25">
      <c r="A145" s="41"/>
      <c r="B145" s="41"/>
      <c r="C145" s="41" t="s">
        <v>61</v>
      </c>
      <c r="D145" s="41"/>
      <c r="E145" s="41"/>
      <c r="F145" s="41"/>
      <c r="G145" s="41"/>
      <c r="H145" s="41"/>
      <c r="I145" s="22">
        <f>I136+I138+I139+I140+I141-I143</f>
        <v>24231</v>
      </c>
      <c r="J145" s="43"/>
      <c r="K145" s="6"/>
      <c r="L145"/>
      <c r="M145" s="4"/>
    </row>
    <row r="146" spans="1:13" x14ac:dyDescent="0.25">
      <c r="A146" s="41"/>
      <c r="B146" s="41"/>
      <c r="C146" s="41"/>
      <c r="D146" s="41"/>
      <c r="E146" s="41"/>
      <c r="F146" s="41"/>
      <c r="G146" s="41"/>
      <c r="H146" s="41"/>
      <c r="I146" s="42"/>
      <c r="J146" s="43"/>
      <c r="K146" s="6"/>
      <c r="L146"/>
      <c r="M146" s="4"/>
    </row>
    <row r="147" spans="1:13" x14ac:dyDescent="0.25">
      <c r="A147" s="41"/>
      <c r="B147" s="41"/>
      <c r="C147" s="37"/>
      <c r="D147" s="37"/>
      <c r="E147" s="51" t="s">
        <v>4</v>
      </c>
      <c r="F147" s="51"/>
      <c r="G147" s="51" t="s">
        <v>101</v>
      </c>
      <c r="H147" s="37"/>
      <c r="I147" s="42"/>
      <c r="J147" s="43"/>
      <c r="K147" s="6"/>
      <c r="L147"/>
      <c r="M147" s="4"/>
    </row>
    <row r="148" spans="1:13" x14ac:dyDescent="0.25">
      <c r="A148" s="41"/>
      <c r="B148" s="41"/>
      <c r="C148" s="37"/>
      <c r="D148" s="37"/>
      <c r="E148" s="52" t="s">
        <v>99</v>
      </c>
      <c r="F148" s="51"/>
      <c r="G148" s="52" t="s">
        <v>102</v>
      </c>
      <c r="H148" s="37"/>
      <c r="I148" s="42"/>
      <c r="J148" s="43"/>
      <c r="K148" s="6"/>
      <c r="L148"/>
      <c r="M148" s="4"/>
    </row>
    <row r="149" spans="1:13" x14ac:dyDescent="0.25">
      <c r="A149" s="41"/>
      <c r="B149" s="41"/>
      <c r="C149" s="37" t="s">
        <v>100</v>
      </c>
      <c r="D149" s="37"/>
      <c r="E149" s="38">
        <v>41756</v>
      </c>
      <c r="F149" s="38"/>
      <c r="G149" s="38">
        <v>45932</v>
      </c>
      <c r="H149" s="37" t="s">
        <v>34</v>
      </c>
      <c r="I149" s="42"/>
      <c r="J149" s="43"/>
      <c r="K149" s="41"/>
      <c r="L149"/>
    </row>
    <row r="150" spans="1:13" x14ac:dyDescent="0.25">
      <c r="A150" s="41"/>
      <c r="B150" s="41"/>
      <c r="C150" s="37" t="s">
        <v>35</v>
      </c>
      <c r="D150" s="37"/>
      <c r="E150" s="38">
        <v>1275</v>
      </c>
      <c r="F150" s="38"/>
      <c r="G150" s="38">
        <v>0</v>
      </c>
      <c r="H150" s="37"/>
      <c r="I150" s="42"/>
      <c r="J150" s="43"/>
      <c r="K150" s="41"/>
      <c r="L150"/>
    </row>
    <row r="151" spans="1:13" x14ac:dyDescent="0.25">
      <c r="A151" s="41"/>
      <c r="B151" s="41"/>
      <c r="C151" s="37"/>
      <c r="D151" s="37"/>
      <c r="E151" s="50">
        <f>SUM(E149:E150)</f>
        <v>43031</v>
      </c>
      <c r="F151" s="37"/>
      <c r="G151" s="50">
        <f>SUM(G149:G150)</f>
        <v>45932</v>
      </c>
      <c r="H151" s="37"/>
      <c r="I151" s="22">
        <v>45932</v>
      </c>
      <c r="J151" s="43"/>
      <c r="K151" s="41"/>
      <c r="L151"/>
    </row>
    <row r="152" spans="1:13" x14ac:dyDescent="0.25">
      <c r="A152" s="41"/>
      <c r="B152" s="41"/>
      <c r="C152" s="41"/>
      <c r="D152" s="41"/>
      <c r="E152" s="36"/>
      <c r="F152" s="41"/>
      <c r="G152" s="36"/>
      <c r="H152" s="41"/>
      <c r="I152" s="22"/>
      <c r="J152" s="43"/>
      <c r="K152" s="41"/>
      <c r="L152"/>
    </row>
    <row r="153" spans="1:13" x14ac:dyDescent="0.25">
      <c r="A153" s="41"/>
      <c r="B153" s="41"/>
      <c r="C153" s="41" t="s">
        <v>126</v>
      </c>
      <c r="D153" s="41"/>
      <c r="E153" s="36"/>
      <c r="F153" s="41"/>
      <c r="G153" s="36"/>
      <c r="H153" s="41"/>
      <c r="I153" s="22">
        <f>I145+I151</f>
        <v>70163</v>
      </c>
      <c r="J153" s="43"/>
      <c r="K153" s="41"/>
      <c r="L153"/>
    </row>
    <row r="154" spans="1:13" x14ac:dyDescent="0.25">
      <c r="A154" s="41"/>
      <c r="B154" s="41"/>
      <c r="C154" s="41"/>
      <c r="D154" s="41"/>
      <c r="E154" s="41"/>
      <c r="F154" s="41"/>
      <c r="G154" s="41"/>
      <c r="H154" s="41"/>
      <c r="I154" s="42"/>
      <c r="J154" s="43"/>
      <c r="K154" s="41"/>
      <c r="L154"/>
    </row>
    <row r="155" spans="1:13" x14ac:dyDescent="0.25">
      <c r="A155" s="41"/>
      <c r="B155" s="41"/>
      <c r="C155" s="41" t="s">
        <v>140</v>
      </c>
      <c r="D155" s="41"/>
      <c r="E155" s="41"/>
      <c r="F155" s="41"/>
      <c r="G155" s="41"/>
      <c r="H155" s="41"/>
      <c r="I155" s="22">
        <v>2000</v>
      </c>
      <c r="J155" s="43"/>
      <c r="K155" s="41"/>
      <c r="L155"/>
    </row>
    <row r="156" spans="1:13" x14ac:dyDescent="0.25">
      <c r="A156" s="41"/>
      <c r="B156" s="41"/>
      <c r="C156" s="41"/>
      <c r="D156" s="41"/>
      <c r="E156" s="41"/>
      <c r="F156" s="41"/>
      <c r="G156" s="41"/>
      <c r="H156" s="41"/>
      <c r="I156" s="22"/>
      <c r="J156" s="43"/>
      <c r="K156" s="41"/>
      <c r="L156"/>
    </row>
    <row r="157" spans="1:13" x14ac:dyDescent="0.25">
      <c r="A157" s="41"/>
      <c r="B157" s="41"/>
      <c r="C157" s="41" t="s">
        <v>141</v>
      </c>
      <c r="D157" s="41"/>
      <c r="E157" s="41"/>
      <c r="F157" s="41"/>
      <c r="G157" s="41"/>
      <c r="H157" s="41"/>
      <c r="I157" s="22">
        <f>K125</f>
        <v>68388</v>
      </c>
      <c r="J157" s="43"/>
      <c r="K157" s="41"/>
      <c r="L157"/>
    </row>
    <row r="158" spans="1:13" x14ac:dyDescent="0.25">
      <c r="A158" s="41"/>
      <c r="B158" s="41"/>
      <c r="C158" s="41" t="s">
        <v>62</v>
      </c>
      <c r="D158" s="41"/>
      <c r="E158" s="41"/>
      <c r="F158" s="41"/>
      <c r="G158" s="41"/>
      <c r="H158" s="41"/>
      <c r="I158" s="49">
        <f>I153+I155-I157</f>
        <v>3775</v>
      </c>
      <c r="J158" s="43" t="s">
        <v>134</v>
      </c>
      <c r="K158" s="41"/>
      <c r="L158"/>
    </row>
    <row r="159" spans="1:13" x14ac:dyDescent="0.25">
      <c r="A159" s="41"/>
      <c r="B159" s="41"/>
      <c r="C159" s="41"/>
      <c r="D159" s="41"/>
      <c r="E159" s="41"/>
      <c r="F159" s="41"/>
      <c r="G159" s="41"/>
      <c r="H159" s="41"/>
      <c r="I159" s="42"/>
      <c r="J159" s="43"/>
      <c r="K159" s="41"/>
      <c r="L159"/>
    </row>
    <row r="160" spans="1:13" x14ac:dyDescent="0.25">
      <c r="A160" s="41"/>
      <c r="B160" s="41"/>
      <c r="C160" s="41"/>
      <c r="D160" s="41"/>
      <c r="E160" s="41"/>
      <c r="F160" s="41"/>
      <c r="G160" s="41"/>
      <c r="H160" s="41"/>
      <c r="I160" s="42"/>
      <c r="J160" s="43"/>
      <c r="K160" s="41"/>
      <c r="L160"/>
    </row>
    <row r="161" spans="1:12" x14ac:dyDescent="0.25">
      <c r="A161" s="41"/>
      <c r="B161" s="41" t="s">
        <v>142</v>
      </c>
      <c r="C161" s="41"/>
      <c r="D161" s="41"/>
      <c r="E161" s="41"/>
      <c r="F161" s="41"/>
      <c r="G161" s="41"/>
      <c r="H161" s="41"/>
      <c r="I161" s="42"/>
      <c r="J161" s="43"/>
      <c r="K161" s="41"/>
      <c r="L161"/>
    </row>
    <row r="162" spans="1:12" x14ac:dyDescent="0.25">
      <c r="A162" s="41"/>
      <c r="B162" s="41" t="s">
        <v>135</v>
      </c>
      <c r="C162" s="41"/>
      <c r="D162" s="41"/>
      <c r="E162" s="41"/>
      <c r="F162" s="41"/>
      <c r="G162" s="41"/>
      <c r="H162" s="41"/>
      <c r="I162" s="41"/>
      <c r="J162" s="41"/>
      <c r="K162" s="42"/>
    </row>
    <row r="163" spans="1:12" x14ac:dyDescent="0.25">
      <c r="A163" s="41"/>
      <c r="B163" s="41" t="s">
        <v>139</v>
      </c>
      <c r="C163" s="41"/>
      <c r="D163" s="41"/>
      <c r="E163" s="41"/>
      <c r="F163" s="41"/>
      <c r="G163" s="41"/>
      <c r="H163" s="41"/>
      <c r="I163" s="41"/>
      <c r="J163" s="41"/>
      <c r="K163" s="42"/>
    </row>
    <row r="164" spans="1:12" x14ac:dyDescent="0.2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2"/>
    </row>
  </sheetData>
  <sortState ref="A106:K122">
    <sortCondition ref="B106:B122"/>
  </sortState>
  <printOptions gridLines="1"/>
  <pageMargins left="0.70866141732283472" right="0.70866141732283472" top="0.74803149606299213" bottom="0.74803149606299213" header="0.31496062992125984" footer="0.31496062992125984"/>
  <pageSetup paperSize="9" scale="99" fitToHeight="0" orientation="landscape" verticalDpi="4294967293" r:id="rId1"/>
  <headerFooter>
    <oddHeader>&amp;CThis D R A F T dated 13.11.18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Watson</dc:creator>
  <cp:lastModifiedBy>John Watson</cp:lastModifiedBy>
  <cp:lastPrinted>2018-11-12T15:02:58Z</cp:lastPrinted>
  <dcterms:created xsi:type="dcterms:W3CDTF">2013-06-21T16:29:04Z</dcterms:created>
  <dcterms:modified xsi:type="dcterms:W3CDTF">2018-11-13T15:11:59Z</dcterms:modified>
</cp:coreProperties>
</file>